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2347396226\Downloads\Presidente medici\"/>
    </mc:Choice>
  </mc:AlternateContent>
  <bookViews>
    <workbookView xWindow="0" yWindow="0" windowWidth="28800" windowHeight="12435"/>
  </bookViews>
  <sheets>
    <sheet name="Planilh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40" i="1" l="1"/>
  <c r="Q40" i="1" s="1"/>
  <c r="R40" i="1" s="1"/>
  <c r="O40" i="1"/>
  <c r="L42" i="1" l="1"/>
  <c r="L40" i="1"/>
  <c r="J40" i="1"/>
  <c r="O2" i="1" l="1"/>
  <c r="P41" i="1"/>
  <c r="O41" i="1"/>
  <c r="P39" i="1"/>
  <c r="O39" i="1"/>
  <c r="P38" i="1"/>
  <c r="O38" i="1"/>
  <c r="P37" i="1"/>
  <c r="O37" i="1"/>
  <c r="P36" i="1"/>
  <c r="O36" i="1"/>
  <c r="P35" i="1"/>
  <c r="O35" i="1"/>
  <c r="P34" i="1"/>
  <c r="O34" i="1"/>
  <c r="P33" i="1"/>
  <c r="O33" i="1"/>
  <c r="P32" i="1"/>
  <c r="O32" i="1"/>
  <c r="P31" i="1"/>
  <c r="O31" i="1"/>
  <c r="P30" i="1"/>
  <c r="O30" i="1"/>
  <c r="P29" i="1"/>
  <c r="O29" i="1"/>
  <c r="P28" i="1"/>
  <c r="O28" i="1"/>
  <c r="P27" i="1"/>
  <c r="O27" i="1"/>
  <c r="P26" i="1"/>
  <c r="O26" i="1"/>
  <c r="P25" i="1"/>
  <c r="O25" i="1"/>
  <c r="P24" i="1"/>
  <c r="O24" i="1"/>
  <c r="P23" i="1"/>
  <c r="O23" i="1"/>
  <c r="P22" i="1"/>
  <c r="O22" i="1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P7" i="1"/>
  <c r="O7" i="1"/>
  <c r="P6" i="1"/>
  <c r="O6" i="1"/>
  <c r="P5" i="1"/>
  <c r="O5" i="1"/>
  <c r="P4" i="1"/>
  <c r="O4" i="1"/>
  <c r="P3" i="1"/>
  <c r="O3" i="1"/>
  <c r="P2" i="1"/>
  <c r="I42" i="1"/>
  <c r="H42" i="1"/>
  <c r="J41" i="1"/>
  <c r="L41" i="1" s="1"/>
  <c r="J39" i="1"/>
  <c r="L39" i="1" s="1"/>
  <c r="J38" i="1"/>
  <c r="L38" i="1" s="1"/>
  <c r="J37" i="1"/>
  <c r="L37" i="1" s="1"/>
  <c r="J36" i="1"/>
  <c r="L36" i="1" s="1"/>
  <c r="J35" i="1"/>
  <c r="L35" i="1" s="1"/>
  <c r="J34" i="1"/>
  <c r="L34" i="1" s="1"/>
  <c r="J33" i="1"/>
  <c r="L33" i="1" s="1"/>
  <c r="J32" i="1"/>
  <c r="L32" i="1" s="1"/>
  <c r="J31" i="1"/>
  <c r="L31" i="1" s="1"/>
  <c r="J30" i="1"/>
  <c r="L30" i="1" s="1"/>
  <c r="J29" i="1"/>
  <c r="L29" i="1" s="1"/>
  <c r="J28" i="1"/>
  <c r="L28" i="1" s="1"/>
  <c r="J27" i="1"/>
  <c r="L27" i="1" s="1"/>
  <c r="J26" i="1"/>
  <c r="L26" i="1" s="1"/>
  <c r="J25" i="1"/>
  <c r="L25" i="1" s="1"/>
  <c r="J24" i="1"/>
  <c r="L24" i="1" s="1"/>
  <c r="J23" i="1"/>
  <c r="L23" i="1" s="1"/>
  <c r="J22" i="1"/>
  <c r="L22" i="1" s="1"/>
  <c r="J21" i="1"/>
  <c r="L21" i="1" s="1"/>
  <c r="J20" i="1"/>
  <c r="L20" i="1" s="1"/>
  <c r="J19" i="1"/>
  <c r="L19" i="1" s="1"/>
  <c r="J18" i="1"/>
  <c r="L18" i="1" s="1"/>
  <c r="J17" i="1"/>
  <c r="L17" i="1" s="1"/>
  <c r="J16" i="1"/>
  <c r="L16" i="1" s="1"/>
  <c r="J15" i="1"/>
  <c r="L15" i="1" s="1"/>
  <c r="J14" i="1"/>
  <c r="L14" i="1" s="1"/>
  <c r="J13" i="1"/>
  <c r="L13" i="1" s="1"/>
  <c r="J12" i="1"/>
  <c r="L12" i="1" s="1"/>
  <c r="J11" i="1"/>
  <c r="L11" i="1" s="1"/>
  <c r="J10" i="1"/>
  <c r="L10" i="1" s="1"/>
  <c r="J9" i="1"/>
  <c r="L9" i="1" s="1"/>
  <c r="J8" i="1"/>
  <c r="L8" i="1" s="1"/>
  <c r="J7" i="1"/>
  <c r="L7" i="1" s="1"/>
  <c r="J6" i="1"/>
  <c r="L6" i="1" s="1"/>
  <c r="J5" i="1"/>
  <c r="L5" i="1" s="1"/>
  <c r="J4" i="1"/>
  <c r="L4" i="1" s="1"/>
  <c r="J3" i="1"/>
  <c r="L3" i="1" s="1"/>
  <c r="J2" i="1"/>
  <c r="Q24" i="1" l="1"/>
  <c r="R24" i="1" s="1"/>
  <c r="Q37" i="1"/>
  <c r="R37" i="1" s="1"/>
  <c r="Q32" i="1"/>
  <c r="R32" i="1" s="1"/>
  <c r="Q25" i="1"/>
  <c r="R25" i="1" s="1"/>
  <c r="L2" i="1"/>
  <c r="J42" i="1"/>
  <c r="Q10" i="1"/>
  <c r="R10" i="1" s="1"/>
  <c r="Q28" i="1"/>
  <c r="R28" i="1" s="1"/>
  <c r="Q15" i="1"/>
  <c r="R15" i="1" s="1"/>
  <c r="Q36" i="1"/>
  <c r="R36" i="1" s="1"/>
  <c r="Q35" i="1"/>
  <c r="R35" i="1" s="1"/>
  <c r="Q34" i="1"/>
  <c r="R34" i="1" s="1"/>
  <c r="Q33" i="1"/>
  <c r="R33" i="1" s="1"/>
  <c r="Q29" i="1"/>
  <c r="R29" i="1" s="1"/>
  <c r="Q27" i="1"/>
  <c r="R27" i="1" s="1"/>
  <c r="Q26" i="1"/>
  <c r="R26" i="1" s="1"/>
  <c r="Q22" i="1"/>
  <c r="R22" i="1" s="1"/>
  <c r="Q21" i="1"/>
  <c r="R21" i="1" s="1"/>
  <c r="Q20" i="1"/>
  <c r="R20" i="1" s="1"/>
  <c r="Q19" i="1"/>
  <c r="R19" i="1" s="1"/>
  <c r="Q18" i="1"/>
  <c r="R18" i="1" s="1"/>
  <c r="Q17" i="1"/>
  <c r="R17" i="1" s="1"/>
  <c r="Q16" i="1"/>
  <c r="R16" i="1" s="1"/>
  <c r="Q12" i="1"/>
  <c r="R12" i="1" s="1"/>
  <c r="Q11" i="1"/>
  <c r="R11" i="1" s="1"/>
  <c r="Q9" i="1"/>
  <c r="R9" i="1" s="1"/>
  <c r="Q5" i="1"/>
  <c r="R5" i="1" s="1"/>
  <c r="Q3" i="1"/>
  <c r="R3" i="1" s="1"/>
  <c r="Q13" i="1"/>
  <c r="R13" i="1" s="1"/>
  <c r="Q7" i="1"/>
  <c r="R7" i="1" s="1"/>
  <c r="Q14" i="1"/>
  <c r="R14" i="1" s="1"/>
  <c r="Q39" i="1"/>
  <c r="R39" i="1" s="1"/>
  <c r="Q8" i="1"/>
  <c r="R8" i="1" s="1"/>
  <c r="Q41" i="1"/>
  <c r="R41" i="1" s="1"/>
  <c r="O42" i="1"/>
  <c r="Q4" i="1"/>
  <c r="R4" i="1" s="1"/>
  <c r="Q23" i="1"/>
  <c r="R23" i="1" s="1"/>
  <c r="Q30" i="1"/>
  <c r="R30" i="1" s="1"/>
  <c r="P42" i="1"/>
  <c r="Q6" i="1"/>
  <c r="R6" i="1" s="1"/>
  <c r="Q31" i="1"/>
  <c r="R31" i="1" s="1"/>
  <c r="Q38" i="1"/>
  <c r="R38" i="1" s="1"/>
  <c r="Q2" i="1"/>
  <c r="Q42" i="1" l="1"/>
  <c r="R2" i="1"/>
  <c r="R42" i="1" s="1"/>
</calcChain>
</file>

<file path=xl/sharedStrings.xml><?xml version="1.0" encoding="utf-8"?>
<sst xmlns="http://schemas.openxmlformats.org/spreadsheetml/2006/main" count="179" uniqueCount="105">
  <si>
    <t>ITEM</t>
  </si>
  <si>
    <t>TRAJETO</t>
  </si>
  <si>
    <t>DESCRIÇÃO</t>
  </si>
  <si>
    <t>TURNO DE
 EXECUÇÃO</t>
  </si>
  <si>
    <t xml:space="preserve"> TRAJETO
 KM/DIÁRIO
 ESTIMADO
 TOTAL</t>
  </si>
  <si>
    <t>PERÍODO DE
 EXECUÇÃO
 210 DIAS</t>
  </si>
  <si>
    <t>TOTAL ESTIMADO
 DE KM</t>
  </si>
  <si>
    <t>QUANTIDADE
 ESTIMADA  DE ALUNOS
 POR  TRAJETO</t>
  </si>
  <si>
    <t>QUANTIDADE ESTIMADA DE ÔNIBUS</t>
  </si>
  <si>
    <t>TRECHO PAVIMENTADO</t>
  </si>
  <si>
    <t>TRECHO NÃO PAVIMENTADO</t>
  </si>
  <si>
    <t>VALOR UNITÁRIO DO KM - TRECHO PAVIMENTADO</t>
  </si>
  <si>
    <t>VALOR UNITÁRIO DO KM - TRECHO NÃO PAVIMENTADO</t>
  </si>
  <si>
    <t>TIPO DE VEÍCULO</t>
  </si>
  <si>
    <t>ORE II</t>
  </si>
  <si>
    <t>ORE I</t>
  </si>
  <si>
    <t>VALOR TOTAL TRECHO PAVIMENTADO</t>
  </si>
  <si>
    <t>VALOR TOTAL TRECHO NÃO PAVIMENTADO</t>
  </si>
  <si>
    <t>TOTAL</t>
  </si>
  <si>
    <t>VALOR TOTAL (210 DIAS)</t>
  </si>
  <si>
    <t>VALOR TOTAL (22 DIAS)</t>
  </si>
  <si>
    <t>Trajeto 01 - Lote 01</t>
  </si>
  <si>
    <t>MATUTINO - O Veículo sai às 5h50min (Ponto de referência: travessão da RO480), percorre 1.1km, entra à esquerda, percorre 2.8km, entra a direita, percorre 3.3km e retorna 3.3km, continua na mesma por 1.0km, continua em frente e percorre 4.0km e retorna 4.0km, entra a esquerda, percorre 4.3km, entra a esquerda, percorre 8.4km e retorna 8.4km até a Escola Emburana. as 11h30min, refaz o mesmo itinerário até o ponto de partida. Perfazendo um total de 81.2km. (sendo 81.2km não pavimentados)
1.1 + 2.8 + 3.3 + 3.3 + 1.0 + 4.0 + 4.0 + 4.3 + 8.4 + 8.4 = 40.6 x 2 = 81.2km</t>
  </si>
  <si>
    <t>MATUTINO</t>
  </si>
  <si>
    <t xml:space="preserve">MATUTINO
</t>
  </si>
  <si>
    <t>Trajeto 02 - Lote 01</t>
  </si>
  <si>
    <t>Trajeto 03 - Lote 01</t>
  </si>
  <si>
    <t>Trajeto 04 - Lote 01</t>
  </si>
  <si>
    <t>Trajeto 05 - Lote 01</t>
  </si>
  <si>
    <t>Trajeto 06 - Lote 01</t>
  </si>
  <si>
    <t>Trajeto 07 - Lote 01</t>
  </si>
  <si>
    <t>Trajeto 08 - Lote 01</t>
  </si>
  <si>
    <t>Trajeto 09 - Lote 01</t>
  </si>
  <si>
    <t>VESPERTINO - O Veículo sai às 11h30min (Ponto de referência: linha 136, Estrela de Rondônia), percorre 3.2km, entra a direita, percorre 1.3km e retorna 1.3km, entra à direita, percorre 8.2km continua em frente, percorre 2.9km e retorna 2.9km, entra à esquerda, percorre 3.7km, entra à esquerda, percorre 5.5km e retorna 5.5km, continua em frente, percorre 3.9km até a Escola Emburana. Perfazendo um total de 76.8km. (sendo 29.8km pavimentado e 47.0km não pavimentados)
3.2 + 1.3 + 1.3 + 8.2 + 2.9 + 2.9 + 3.7 + 5.5 + 5.5 + 3.9 = 38.4x 2 = 76.8km</t>
  </si>
  <si>
    <t>VESPERTINO</t>
  </si>
  <si>
    <t>MATUTINO - O Veículo sai às 6h00min (Ponto de referência: linha 136, Estrela de Rondônia), percorre 3.2km, entra a direita, percorre 0.5km e retorna 0.5km, entra à direita, percorre 8.2km continua em frente, percorre 2.9km e retorna 2.9km, entra à esquerda, percorre 3.7km, entra à esquerda, percorre 5.5km, entra a direita, percorre 3.9km e retorna 3.9km, entra a esquerda 5.5km, continua em frente, percorre 3.9km até a Escola Emburana. Perfazendo um total de 89.2km. (sendo 45.4km pavimentado e 43.8km não pavimentados)
3.2 + 0.5 + 0.5 + 8.2 + 2.9 + 2.9 + 3.7 + 5.5 + 3.9 + 3.9 + 5.5 + 3.9 = 44.6x 2 = 89.2km</t>
  </si>
  <si>
    <t>MATUTINO - Sai às 6h00min (Ponto de referência: linha 01), percorre 7.1km, entra a direita, percorre 3.2km, continua em frente e percorre 3.5km e retorna 3.5km, entra a direita, percorre 4.2km, entra a esquerda, percorre 2.4km, entra a direita, percorre 3.7km até a escola Emburana. Perfazendo um total de 55.2km diários. (sendo 55.2km não pavimentados).
7.1 + 3.2 + 3.5 + 3.5 + 4.2 + 2.4 + 3.7 = 27.6 x 2 = 55.2km</t>
  </si>
  <si>
    <t>VESPERTINO - Sai às 11h30min (Ponto de referência: linha 01), percorre 7.1km, entra a direita, percorre 3.2km, continua em frente e percorre 4.1km e retorna 4.1km, entra a direita, percorre 4.2km, entra a esquerda, percorre 2.4km, entra a direita, percorre 3.8km até a escola Emburana. Perfazendo um total de 57.8km diários. (sendo 57.8km não pavimentados).
7.1 + 3.2 + 4.1 + 4.1 + 4.2 + 2.4 + 3.8 = 28.9 x 2 = 57.8km</t>
  </si>
  <si>
    <t>VESPERTINO - O veículo sai às 11h45min (Ponto de referência: Igreja Palavra de Cristo para o Brasil na Linha 114) percorre 3.3km, entra a esquerda, percorre 0.2km e retorna 0.2km, entra a esquerda, percorre 1.0km, continua enfrente, percorre 4.0km e retorna 4.0km, entra a esquerda, percorre 4.3km, entra a esquerda, percorre 7.8km e retorna 7.8km até Escola Emburana. Perfazendo um total de 65.2km. (sendo 65.2km não pavimentados).
3.3 + 0.2 + 0.2 + 1.0 + 4.0 + 4.0 + 4.3 + 7.8 +7.8 = 32.6 x 2 = 65.2km</t>
  </si>
  <si>
    <t>MATUTINO - O Veículo sai às 6h00min (Ponto de referência: linha 114 ), percorre 2.3km, entra direita, percorre 1.4km e retorna 1.4km, entra a direita, percorre 9.1km, continua em frente, percorre 11.0km e retorna 11.0km, entra a direita, percorre 4.3km, entra a esquerda, percorre 3.0km até a Escola Dona Benta. Perfazendo um total de 87.0km. (sendo 87.0km não pavimentados)
2.3 + 1.4 + 1.4 + 9.1 + 11.0 + 11.0 + 4.3 + 3.0 = 43.5 x 2 = 87.0km</t>
  </si>
  <si>
    <t>MATUTINO - Sai às 6h00min (Ponto de referência: linha 01), percorre 3.8km entra a esquerda, percorre 2.0km e retorna 2.0km, continua em frente e percorre 7.6km, faz curva a direita e percorre 5.2km, entra a direita percorre 2.6km, entra a direita, percorre 3.2km, entra esquerda, percorre 4.1km, entra a direita, percorre 0.8km até a escola Dona Benta. Perfazendo um total de 62.6km diários. (sendo 62.6km não pavimentados).
3.8 + 2.0 + 2.0 + 7.6 + 5.2 + 2.6 + 3.2 + 4.1 + 0.8 = 31.3 x 2 = 62.6km</t>
  </si>
  <si>
    <t>VESPERTINO - Sai às 11h30min (Ponto de referência: linha 140), percorre 4.4km, faz curva a direita, percorre 7.6km, faz curva a direita, percorre 7.8km, entra a direita, percorre 3.2km, continua em frente, percorre 2.6km, entra a direita percorre 3.0km e retorna 3.0km, entra a direita, percorre 3.0km e retorna 3.0km, faz leve curva a esquerda, percorre 2.6km, entra a direita, percorre 4.9km até a escola Dona Benta. Perfazendo um total de 90.2km diários. (sendo 90.2km não pavimentados).
4.4 + 7.6 + 7.8 + 3.2 + 2.6 + 3.0 + 3.0 + 3.0 + 3.0 + 2.6 + 4.9 = 45.1 x 2 = 90.2km</t>
  </si>
  <si>
    <t>Trajeto 10- Lote 01</t>
  </si>
  <si>
    <t>VESPERTINO - Sai às 11h40min (Ponto de referência: linha 128), percorre 4.6km, curva a direita, percorre 2.3km e retorna 2.3km, entra a direita, percorre 4.5km, faz curva e entra a esquerda, percorre 1.1km, entra a direita, percorre 3.8km e retorna 3.8 km, entra a direita, percorre 4.1 e retorna 4.1km, continua em frente, percorre 1.1km, entra a esquerda, percorre 1.0km até a escola Dona Benta. Perfazendo um total de 65.4km diários. (sendo 65.4km não pavimentados).
4.6 + 2.3 + 2.3 + 4.5 + 1.1 + 3.8 + 3.8 + 4.1 + 4.1 + 1.1 + 1.0 = 32.7 x 2 = 65.4km</t>
  </si>
  <si>
    <t>Trajeto 11 - Lote 01</t>
  </si>
  <si>
    <t>Trajeto 12 - Lote 01</t>
  </si>
  <si>
    <t>Trajeto 13 - Lote 01</t>
  </si>
  <si>
    <t>Trajeto 14 - Lote 01</t>
  </si>
  <si>
    <t>Trajeto 15 - Lote 01</t>
  </si>
  <si>
    <t>MATUTINO - Sai às 6h15min (Ponto de referência: linha 106), percorre 8.3km, continua em frente, percorre 4.4km e retorna 4.4km, entra a esquerda, percorre 7.5km, entra a esquerda, percorre 3.0km até a escola Dona Benta. Perfazendo um total de 55.2km diários. (sendo 55.2km não pavimentados).
8.3 + 4.4 + 4.4 + 7.5 + 3.0 = 27.6 x 2 = 55.2km</t>
  </si>
  <si>
    <t>MATUTINO - Sai às 6h00min (Ponto de referência: linha 109 próximo a ponte), percorre 6.5km entra a esquerda, percorre 4.1km, entra a esquerda, percorre 1.0km e retorna 1.0km, entra a esquerda, percorre 4.3km, entra a esquerda, percorre 19.6km até a escola Dona Benta. Perfazendo um total de 73.0km diários. (sendo 73.0km não pavimentados).
6.5 + 4.1 + 1.0 + 1.0 + 4.3 + 19.6 = 36.5 x 2 = 73.0km</t>
  </si>
  <si>
    <t>VESPERTINO - Sai às 11h30min (Ponto de referência: linha 109 próximo a ponte), percorre 6.4km entra a esquerda, percorre 4.1km, entra a esquerda, percorre 5.4km e retorna 5.4km, entra a esquerda, percorre 4.3km, entra a esquerda, percorre 19.6km até a escola Dona Benta. Perfazendo um total de 90.4km diários. (sendo 90.4km não pavimentados).
6.4 + 4.1 + 5.4 + 5.4 + 4.3 + 19.6 = 45.2 x 2 = 90.4km</t>
  </si>
  <si>
    <t>VESPERTINO - Sai às 11h15min (Ponto de referência: linha 128), percorre 8.3km, continua em frente, percorre 2.9km e retorna 2.9km, entra a esquerda, percorre 2.8km, entra a direita, percorre 8.9km e retorna 8.9km, continua em frente, percorre 2.0km e retorna 2.0 km, entra a esquerda, percorre 4.3km, entra esquerda, percorre 3.0km até a escola Dona Benta. Perfazendo um total de 92.0km diários. (sendo 92.0km não pavimentados).
8.3 + 2.9 + 2.9 + 2.8 + 8.9 + 8.9 + 2.0 + 2.0 + 4.3 + 3.0 = 46.0 x 2 = 92.0km</t>
  </si>
  <si>
    <t>MATUTINO - Sai às 6h00min (Ponto de referência: linha 128), percorre 5.5km, entra a direita, percorre 4.1km, entra a direita, percorre 1.3km, faz cura a direita, percorre 1.1km, entra a direita, percorre 4.4km e retorna 4.4km, entra a direita, percorre 4.1km e retorna 4.1km, continua em frente, percorre 1.1km, entra esquerda, percorre 1.0km até a escola Dona Benta. Perfazendo um total de 62.2km diários. (sendo 62.2km não pavimentados).
5.5 + 4.1 + 1.3 + 1.1 + 4.4 + 4.4 + 4.1 + 4.1 + 1.1 + 1.0 = 31.1 x 2 = 62.2km</t>
  </si>
  <si>
    <t>Trajeto 01 - Lote 02</t>
  </si>
  <si>
    <t>VESPERTINO - Sai às 11h30min (Ponto de referência: sétima linha), percorre 4.2km, entra a esquerda, percorre 2.3km e retorna 2.3km, entra a esquerda, percorre 2.0km e retorna 2.0km, entra a esquerda, percorre 2.4km, entra a esquerda, percorre 4.3km, entra a esquerda, percorre 2.0km, entra a direita, percorre 9.4km, faz curva a direita, percorre 8.2km, continua em frente, percorre 2.1km e retorna 2.1km até a escola Irma Doraty. Perfazendo um total de 86.6km diários. (sendo 1.2 pavimentado e 85.4km não pavimentados).
4.2 + 2.3 + 2.3 + 2.0 + 2.0 + 2.4 + 4.3 + 2.0 + 9.4 + 8.2 + 2.1 + 2.1 = 43.3 x 2 = 86.6km</t>
  </si>
  <si>
    <t>Trajeto 02 - Lote 02</t>
  </si>
  <si>
    <t>VESPERTINO - Sai às 11h30min (Ponto de referência: quarta linha), percorre 8.6km, continua em frente, percorre 5.5km e retorna 5.5km, entra a direita, percorre 2.0km, entra a esquerda, percorre 1.4km e retorna 1.4km, entra a esquerda, percorre 11.4km, entra a esquerda, percorre 2.0km, faz a curva a direita, percorre 0.8km, entra a esquerda, percorre 2.5km, entra a direita, percorre 1.2km e retorna 1.2km, continua em frente, percorre 3.6km até a escola Irma Doraty. Perfazendo um total de 94.2km diários. (sendo 26.8 pavimentado e 67.4km não pavimentados).
8.6 + 5.5 + 5.5 + 2.0 + 1.4 + 1.4 + 11.4 + 2.0 + 0.8 + 2.5 + 1.2 + 1.2 + 3.6 = 47.1 x 2 = 94.2km</t>
  </si>
  <si>
    <t>Trajeto 03 - Lote 02</t>
  </si>
  <si>
    <t>MATUTINO - Sai às 6h00min (Ponto de referência: quarta linha), percorre 4.3km, continua em frente, percorre 1.2km e retorna 1.2km, entra a direita, percorre 2.0km, entra a esquerda, percorre 0.7km e retorna 0.7km, entra a esquerda, percorre 2.0km, entra a esquerda, percorre 4.0km e retorna 4.0km, entra a esquerda, percorre 9.5km, entra a esquerda, percorre 2.0km, entra a direita, percorre 0.8km, entra a esquerda, percorre 2.5km, entra a direita, percorre 1.2km e retorna 1.2km,continua em frente, percorre 3.6km até a escola Irma Doraty. Perfazendo um total de 81.8km diários. (sendo 26.8 pavimentado e 55.0km não pavimentados).
4.3 + 1.2 + 1.2 + 2.0 + 0.7 + 0.7 + 2.0 + 4.0 + 4.0 + 9.5 + 2.0 + 0.8 + 2.5 + 1.2 + 1.2 + 3.6 = 40.9 x 2 = 81.8km</t>
  </si>
  <si>
    <t>Trajeto 04 - Lote 02</t>
  </si>
  <si>
    <t>MATUTINO - Sai às 6h00min (Ponto de referência: 6ª linha), percorre 4.3km, entra a esquerda, percorre 2.3km, entra a direita, percorre 1.6km e retorna 1.6km, entra a direita, percorre 2.5km, entra a direita percorre 14.6km, entra a direita, percorre 4.6km, entra a esquerda, percorre 4.2km, faz curva a direita, percorre 4.3km até a Escola Irmã Doraty. Perfazendo um total de 80.0km diários. (sendo 9.2 pavimentado e 70.8km não pavimentados).
4.3 + 2.3 + 1.6 + 1.6 + 2.5 + 14.6 + 4.6 + 4.2 + 4.3= 40.0 x 2 = 80.0km</t>
  </si>
  <si>
    <t>Trajeto 05 - Lote 02</t>
  </si>
  <si>
    <t>Trajeto 05 - Lote 03</t>
  </si>
  <si>
    <t>MATUTINO - Sai às 6h00min (Ponto de referência: TN 29), percorre 9.9km, entra a esquerda, percorre 2.0km, entra a direita, percorre 3.6km, entra a direita, percorre 4.7 e retorna 4.7km, entra a direita, percorre 9.0km, faz curva a direita, percorre 4.8km, continua em frente, percorre 2.1km e retorna 2.1km até a Escola Irmã Doraty. Perfazendo um total de 85.8km diários. ( 85.8km não pavimentados).
9.9 + 2.0 + 3.6 + 4.7 + 4.7 + 9.0 + 4.8 + 2.1 + 2.1 = 42.9 x 2 = 85.8km</t>
  </si>
  <si>
    <t>Trajeto 06 - Lote 02</t>
  </si>
  <si>
    <t>VESPERTINO - Sai às 11h30min (Ponto de referência: 6ª linha), percorre 2.2km, continua em frente, percorre 2.1km e retorna 2.1km, entra a direita, percorre 2.0km, entra a direita e percorre 14.6km, continua em frente, percorre 3.6km e retorna 3.6km, entra a esquerda, percorre 4.6km, entra a esquerda, percorre 4.3km, faz curva a direita, percorre 4.8km até a Escola Irmã Doraty. Perfazendo um total de 87.8km diários. (sendo 9.2 pavimentado e 78.6km não pavimentados).
2.2 + 2.1 + 2.1 + 2.0 + 14.6 + 3.6 + 3.6 + 4.6 + 4.3 + 4.8 = 43.9 x 2 = 87.8km</t>
  </si>
  <si>
    <t>Trajeto 07 - Lote 02</t>
  </si>
  <si>
    <t>MATUTINO - Sai às 6h10min (Ponto de referência: BR 364 kinmaster km 26), percorre 1.2km, faz curva a direita, percorre 4.0km, entra a esquerda, percorre 4.0km, entra a direita, percorre 1.8km, continua em frente, percorre 2.1km, entra a esquerda, percorre 0.7km e retorna 0.7km, entra a esquerda, percorre 0.9km, entra a direita, percorre 4.2km e retorna 4.2km, entra a esquerda, percorre 0.9km, continua em frente, percorre 2.1km, entra a esquerda, percorre 0.5km até a escola Apolônia Rossi. Perfazendo um total de 27.3km diários. (sendo 7.4km pavimentados e 19.9km não pavimentados).
MEIO DIA – Sai da escola, percorre 0.5k, entra a direita, percorre 2.1km, entra a esquerda, percorre 0.7km e retorna 0.7km, entra a esquerda, percorre 0.9km, entra a direita percorre 4.2km e retorna 4.2km, entra a esquerda, percorre 0.9km, continua em frente, percorre 2.1km, continua em frente, percorre 1.8km, entra a esquerda, percorre 4.0km, entra a esquerda, percorre 1.5km e retorna 1.5km, continua em frente, percorre 4.0km, entra a direita, percorre 1.2km até o ponto final da rota e retorna 5.6km até a escola Apolônia Rossi. Perfazendo um total de 35.9km diários. (sendo 13.0km pavimentados e 22.9km não pavimentados).
VESPERTINO – Sai da escola, percorre 0.5k, entra a direita, percorre 2.1km, entra a esquerda, percorre 0.7km e retorna 0.7km, entra a esquerda, percorre 0.9km, entra a direita percorre 0.6km e retorna 0.6km, entra a esquerda, percorre 0.9km, continua em frente 2.1km, continua em frente, percorre 1.8km, entra a esquerda, percorre 4.0km, entra a esquerda, percorre 1.5km e retorna 1.5km, continua em frente, percorre 4.0km, entra a direita, percorre 1.2km até o ponto final da rota. Perfazendo um total de 23.1km diários. (sendo 7.4km pavimentados e 15.7km não pavimentados).
Manhã : 1.2 + 4.0 + 4.0 + 1.8 + 2.1 + 0.7 + 0.7 + 0.9 + 4.2 + 4.2 + 0.9 + 2.1 + 0.5 = 27.3km
Meio dia : 0.5 + 2.1 + 0.7 + 0.7 + 0.9 + 4.2 + 4.2 + 0.9 + 2.1 + 1.8 + 4.0 + 1.5 + 1.5 + 4.0 + 1.2 + 5.6 = 35.9km
Tarde : 0.5 + 2.1 + 0.7 + 0.7 + 0.9 + 0.6 + 0.6 + 0.9 + 2.1 + 1.8 + 4.0 + 1.5 + 1.5 + 4.0 + 1.2 = 23.1km
Total dos turnos : 27.3 + 35.9 + 23.1 = 86.3km</t>
  </si>
  <si>
    <t>MATUTINO/VESPERTINO</t>
  </si>
  <si>
    <t>Trajeto 08 - Lote 02</t>
  </si>
  <si>
    <t>MATUTINO - Sai às 6h00min (Ponto de referência: km11 Posto Perfil), percorre 2.0km, entra a esquerda, percorre 5.3km, entra direita, percorre 3.6km, entra a direita, percorre 2.8km e retorna 2.8km, continua em frente, percorre 0.9km, entra a direita, percorre 3.1km e retorna 3.1km, entra a direita, percorre 8.2km até a escola Apolônia Rossi. Perfazendo um total de 31.8km. (sendo 16.6km pavimentados e 15.1km não pavimentados).
MEIO DIA – Sai da escola, percorre 8.2k, entra a esquerda, percorre 3.1km e retorna 3.1km, entra a esquerda, percorre 0.9km, entra a direita, percorre 3.6km, faz curva a esquerda, percorre 5.3km, entra a direita, percorre 2.0km até o ponto final da rota e retorna 2.0km, continua em frente, percorre 2.8km, continua em frente, percorre 0.9km, continua em frente, percorre 8.2km até a escola Apolônia Rossi. Perfazendo um total de 40.1km diários. (sendo 25.0km pavimentados e 15.1km não pavimentados).
VESPERTINO – Sai da escola, percorre 8.2k, entra a esquerda, percorre 3.1km e retorna 3.1km, entra a esquerda, percorre 0.9km, entra a direita, percorre 3.6km, faz curva a esquerda, percorre 5.3km, entra a direita, percorre 2.0km até o ponto final da rota. Perfazendo um total de 26.2km. (sendo 11.0km pavimentados e 15.1km não pavimentados).
Manhã : 2.0 + 5.3 + 3.6 + 2.8 + 2.8 + 0.9 + 3.1 + 3.1 + 8.2 = 31.8km
Meio dia : 8.2 + 3.1 + 3.1 + 0.9 + 3.6 + 5.3 + 2.0 + 2.0 + 2.8 + 0.9 + 8.2 = 40.1km
Tarde : 8.2 + 3.1 + 3.1 + 0.9 + 3.6 + 5.3 + 2.0 = 26.2km
Total dos turnos : 31.8 + 40.1 + 26.2 = 97.9km</t>
  </si>
  <si>
    <t>Trajeto 01 - Lote 03</t>
  </si>
  <si>
    <t>MATUTINO - Sai às 6h00min (Ponto de referência: 2ª linha), percorre 2.8km, entra a esquerda, percorre 4.0km, entra a esquerda, percorre 2.0km e retorna 2.0km, continua em frente e percorre 7.8km, entra a esquerda, percorre 4.0km, entra a esquerda, percorre 8.4km, passando pelas escolas de Presidente Médici. Perfazendo um total de 62.0km diários. (sendo 24.8km pavimentados e 37.2km não pavimentados).
2.8 + 4.0 + 2.0 + 2.0 + 7.8 + 4.0 + 8.4 = 31.0 x 2 = 62.0km</t>
  </si>
  <si>
    <t>Trajeto 03 - Lote 03</t>
  </si>
  <si>
    <t>MATUTINO - Sai às 6h00min (Ponto de referência: assentamento), percorre 1.9km, continua em frente, percorre 1.3km e retorna 1.3km, entra a direita, percorre 6.1km, continua em frente e percorre 1.3km e retorna 1.3km, entra a esquerda, percorre 1.5km, continua em frente, percorre 1.2km e retorna 1.2km, entra a direita, percorre 4.0km, entra a esquerda, percorre 10.0km, entra a direita, percorre 5.5km, entra a esquerda, percorre 8.6km, passando pelas escolas de Presidente Médici. Perfazendo um total de 90.4km diários. (sendo 27.8km pavimentados e 62.6km não pavimentados).
1.9 + 1.3 + 1.3 + 6.1 + 1.3 + 1.3 + 1.5 + 1.2 + 1.2 + 4.0 + 10.0 + 5.5 + 8.6 = 45.2 x 2 = 90.4km</t>
  </si>
  <si>
    <t>MATUTINO - Sai às 6h00min (Ponto de referência: RO135), percorre 5.6km, continua em frente, percorre 5.2km e retorna 5.2km, entra a direita, percorre 4.0km, continua em frente, percorre 2.4km e retorna 2.4km, entra a direita, percorre 9.8km, entra a esquerda, percorre 8.5km, passando pelas escolas de Presidente Médici. Perfazendo um total de 86.2km diários. (sendo 68.0km pavimentados e 18.2km não pavimentados).
5.6 + 5.2 + 5.2 + 4.0 + 2.4 + 2.4 + 9.8 + 8.5 = 43.1 x 2 = 86.2km</t>
  </si>
  <si>
    <t>Trajeto 04 - Lote 03</t>
  </si>
  <si>
    <t>MATUTINO - Sai às 6h05min (Ponto de referência: 2ª linha próximo a BR429), percorre 7.6km, entra direita, percorre 2.0km, entra a direita, percorre 2.0km, entra a esquerda, percorre 2.0km, entra a direita, percorre 5.6km, entra a esquerda, percorre 4.0km, entra a esquerda, percorre 8.4km passando pelas escolas de Presidente Médici. Perfazendo um total de 63.2km diários. (sendo 24.8km pavimentados e 38.4km não pavimentados).
7.6 + 2.0 + 2.0 + 2.0 + 5.6 + 4.0 + 8.4 = 31.6 x 2 = 63.2km</t>
  </si>
  <si>
    <t>MATUTINO - Sai às 5h40min (Ponto de referência: linha118, próximo ao riachuelo), percorre 11.4km entra a esquerda, percorre 2.9km, faz curva a direita, percorre 9.4km, entra a esquerda, percorre 8.1km passando pelas escolas em Presidente Médici. Perfazendo um total de 63.6km diários. (sendo 16.2km pavimentado e 47.4km não pavimentados).
11.4 + 2.9 + 9.4 + 8.1 = 31.8 x 2 = 63.6km</t>
  </si>
  <si>
    <t>Trajeto 06 - Lote 03</t>
  </si>
  <si>
    <t>MATUTINO - Sai às 6h00min (Ponto de referência: linha 136 km 15), percorre 3.5km, continua em frente e percorre 2.0km e retorna 2.0km, entra a direita, percorre 4.1km, entra a direita, percorre 1.3km e retorna 1.3km, faz curva a direita, percorre 0.5km, continua em frente e percorre 1.2km e retorna 1.2km, entra a esquerda, percorre 23.8km passando pelas escolas de Presidente Médici. Perfazendo um total de 81.8km diários. (sendo 81.8km não pavimentados).
3.5 + 2.0 + 2.0 + 4.1 + 1.3 + 1.3 + 0.5 + 1.2 + 1.2 + 23.8 = 40.9 x 2 = 81.8km</t>
  </si>
  <si>
    <t>Trajeto 07 - Lote 03</t>
  </si>
  <si>
    <t>MATUTINO - Sai às 6h20min (Ponto de referência: BR364, próximo a trevo do Estrela de Rondônia), percorre 12.7km, entra direita, percorre 3.2km e retorna 3.2km, entra a direita, percorre 4.4km, entra a esquerda, percorre 1.7km e retorna 1.7km, entra a esquerda, percorre 18.2km passando pelas escolas de Presidente Médici. Perfazendo um total de 90.2km diários. (sendo 70.6km pavimentados e 19.6km não pavimentados).
12.7 + 3.2 + 3.2 + 4.4 + 1.7 + 1.7 + 18.2 = 45.1 x 2 = 90.2km</t>
  </si>
  <si>
    <t>Trajeto 08 - Lote 03</t>
  </si>
  <si>
    <t>MATUTINO - Sai às 5h40min (Ponto de referência: km 11), percorre 2.9km, entra esquerda, percorre 3.9km e retorna 3.9km, entra a esquerda, percorre 1.2km e retorna 1.2km, entra a esquerda, percorre 3.6km, entra a direita, percorre 2.8km e retorna 2.8km, continua em frente e percorre 25.1km, passando pelas escolas de Presidente Médici. Perfazendo um total de 94.8km diários. (sendo 55.0km pavimentados e 39.8km não pavimentados).
2.9 + 3.9 + 3.9 + 1.2 + 1.2 + 3.6 + 2.8 + 2.8 + 25.1 = 47.4 x 2 = 94.8km</t>
  </si>
  <si>
    <t>Trajeto 09 - Lote 03</t>
  </si>
  <si>
    <t>MATUTINO - Sai às 6h05min (Ponto de referência: km 17), percorre 4.0km, continua em frente e percorre 1.3km e retorna 1.3km, entra a esquerda, percorre 6.2km, entra a direita, percorre 5.0km, entra a esquerda, percorre 7.6km, entra a direita, percorre 1.1km e retorna 1.1km, entra a direita, percorre 11.9km, passando pelas escolas de Presidente Médici. Perfazendo um total de 79.0km diários. (sendo 39.0km pavimentados e 40.0km não pavimentados).
4.0 + 1.3 + 1.3 + 6.2 + 5.0 + 7.6 + 1.1 + 1,1 + 11.9 = 39.5 x 2 = 79.0km</t>
  </si>
  <si>
    <t>Trajeto 10 - Lote 03</t>
  </si>
  <si>
    <t>MATUTINO - Sai às 5h50min (Ponto de referência: linha 128 próximo ao bar do Dau), percorre 1.4km entra a direita e percorre 6.4km, faz leve curva a direita e percorre 8.5km, entra a esquerda percorre 7.0km, entra a direita percorre 3.1km e retorna 3.1km, entra a direita percorre 12.5 km até as escolas de Presidente Médici. Perfazendo um total de 84.0km diários. (sendo 39.0km pavimentada e 45.0km não pavimentados).
1.4 + 6.4 + 8.5 + 7.0 + 3.1 + 3.1 + 12.5 = 42 x 2 = 84.0km</t>
  </si>
  <si>
    <t>Trajeto 11 - Lote 03</t>
  </si>
  <si>
    <t>MATUTINO - Sai às 6h05min (Ponto de referência: linha 132/136), percorre 7.5km entra a esquerda, percorre 1.0km, entra a direita, percorre 4.3km, entra a esquerda percorre 5.5km, entra a direita, percorre 9.2km, entra a direita, percorre 2.4km, faz curva a esquerda, percorre 6.1km até as escolas de Presidente Médici. Perfazendo um total de 72.0km diários. (sendo 72.0km não pavimentados).
7.5 + 1.0 + 4.3 + 5.5 + 9.2 + 2.4 + 6.1 = 36 x 2 = 72.0km</t>
  </si>
  <si>
    <t>Trajeto 12 - Lote 03</t>
  </si>
  <si>
    <t>NOTURNO - Sai às 17h20min (Ponto de referência: assentamento), percorre 10.0km, entra a direita, percorre 5.5km, entra a esquerda, percorre 3.3km, continua em frente e percorre 11.0km e retorna 11.0km, entra a direita, percorre 0.5km, até escola CEEJA Marechal Rondon. Perfazendo um total de 82.6km diários. (sendo 62.6km pavimentados e 20.0km não pavimentados).
10.0 + 5.5 + 3.3 + 11.0 + 11.0 + 0.5 = 41.3 x 2 = 82.6km</t>
  </si>
  <si>
    <t>NOTURNO</t>
  </si>
  <si>
    <t>Trajeto Extra 01</t>
  </si>
  <si>
    <t>MATUTINO - Sai às 6h30min (Ponto de referência: Bandira Branca), percorre 1,6km, entra a esquerda, percorre 4.0km, entra a direita, percorre 2.2km, entra a direita, percorre 1.8km, entra a esquerda, percorre 12.4km passando pelas escolas de Presidente Médici. Perfazendo um total de 44.0km diários. (sendo 28.0 pavimentado e 16.0km não pavimentados).
1.6 + 4.0 + 2.2 + 1.8 + 12.4 = 22.0 x 2 = 44.0km</t>
  </si>
  <si>
    <t>Trajeto Extra 02</t>
  </si>
  <si>
    <t>MATUTINO - Sai às 6h30min (Ponto de referência: BR 429), percorre 12.7km, entra a esquerda, percorre 2.9km, entra a direita, percorre 6.5km passando pelas escolas de Presidente Médici. Perfazendo um total de 44.2km diários. (sendo 25.4 pavimentado e 18.8km não pavimentados).
12.7 + 2.9 + 6.5 = 22.1 x 2 = 44.2km</t>
  </si>
  <si>
    <t>Trajeto Extra 03</t>
  </si>
  <si>
    <t>MATUTINO - Sai às 6h30min (Ponto de referência: linha 128, entra da EMBRAPA), percorre 5.4km, entra a esquerda, percorre 4.0km e retorna 4.0km, entra a esquerda, percorre 4.0km, entra a direita, percorre 3.2km, entra a esquerda, percorre7.3km, faz curva a direita, percorre 7.9km passando pelas escolas de Presidente Médici. Perfazendo um total de 71.6km diários. (71.6km não pavimentados).
5.4 + 4.0 + 4.0 + 4.0 + 3.2 + 7.3 + 7.9 = 35.8 x 2 = 71.6km</t>
  </si>
  <si>
    <t>Trajeto Extra 04</t>
  </si>
  <si>
    <t>MATUTINO - Sai às 6h30min (Ponto de referência: linha 128), percorre 5.7km, entra a esquerda, continua em frente, percorre 1.7km e retorna 1.7km, entra a esquerda, percorre 2.0km, continua em frente, percorre 3.0km e retorna 3.0km, entra a esquerda, percorre 4.0km, entra a esquerda, percorre1.7km, entra a direita, percorre 3.7km, faz curva a esquerda, percorre 2.2km, faz curva a esquerda, percorre 8.0km passando pelas escolas de Presidente Médici. Perfazendo um total de 73.4km diários. (73.4km não pavimentados).
5.7 + 1.7 + 1.7 + 2.0 + 3.0 + 3.0 + 4.0 + 1.7 + 3.7 + 2.2 + 8.0 = 36.7 x 2 = 73.4km</t>
  </si>
  <si>
    <t>Trajeto Extra 05</t>
  </si>
  <si>
    <t>MATUTINO - Sai às 6h30min (Ponto de referência: restaurante panela cheia), percorre 3.9km, entra a esquerda, continua em frente, percorre 2.6km e retorna 2.6km, entra a direita, percorre 1.4km, continua em frente, percorre 0.6km e retorna 0.6km, entra a direita, percorre 4.2km, entra a esquerda, percorre 8.6km passando pelas escolas de Presidente Médici. Perfazendo um total de 49.0km diários. (17.2km pavimentado e 31.8km não pavimentados).
3.9 + 2.6 + 2.6 + 1.4 + 0.6 + 0.6 + 4.2 + 8.6 = 24.5 x 2 = 49.0km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</si>
</sst>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5" fillId="0" borderId="0" xfId="0" applyFont="1"/>
    <xf numFmtId="4" fontId="1" fillId="0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4" fillId="6" borderId="0" xfId="0" applyNumberFormat="1" applyFont="1" applyFill="1" applyAlignment="1">
      <alignment horizontal="center" vertical="center"/>
    </xf>
    <xf numFmtId="0" fontId="4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view="pageBreakPreview" topLeftCell="C36" zoomScale="70" zoomScaleNormal="70" zoomScaleSheetLayoutView="70" workbookViewId="0">
      <selection activeCell="M42" sqref="M42:N42"/>
    </sheetView>
  </sheetViews>
  <sheetFormatPr defaultRowHeight="15" x14ac:dyDescent="0.25"/>
  <cols>
    <col min="2" max="2" width="24.42578125" customWidth="1"/>
    <col min="3" max="3" width="67.85546875" customWidth="1"/>
    <col min="4" max="4" width="14" customWidth="1"/>
    <col min="5" max="5" width="18.28515625" customWidth="1"/>
    <col min="6" max="7" width="18.7109375" customWidth="1"/>
    <col min="8" max="9" width="20" customWidth="1"/>
    <col min="10" max="10" width="17" customWidth="1"/>
    <col min="11" max="11" width="17.7109375" customWidth="1"/>
    <col min="12" max="12" width="18.7109375" customWidth="1"/>
    <col min="13" max="14" width="25.140625" customWidth="1"/>
    <col min="15" max="16" width="23.7109375" customWidth="1"/>
    <col min="17" max="17" width="26.42578125" customWidth="1"/>
    <col min="18" max="18" width="23.28515625" customWidth="1"/>
  </cols>
  <sheetData>
    <row r="1" spans="1:18" ht="60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2" t="s">
        <v>8</v>
      </c>
      <c r="G1" s="2" t="s">
        <v>13</v>
      </c>
      <c r="H1" s="2" t="s">
        <v>9</v>
      </c>
      <c r="I1" s="2" t="s">
        <v>10</v>
      </c>
      <c r="J1" s="2" t="s">
        <v>4</v>
      </c>
      <c r="K1" s="2" t="s">
        <v>5</v>
      </c>
      <c r="L1" s="2" t="s">
        <v>6</v>
      </c>
      <c r="M1" s="2" t="s">
        <v>11</v>
      </c>
      <c r="N1" s="2" t="s">
        <v>12</v>
      </c>
      <c r="O1" s="2" t="s">
        <v>16</v>
      </c>
      <c r="P1" s="2" t="s">
        <v>17</v>
      </c>
      <c r="Q1" s="1" t="s">
        <v>20</v>
      </c>
      <c r="R1" s="17" t="s">
        <v>19</v>
      </c>
    </row>
    <row r="2" spans="1:18" ht="160.5" customHeight="1" x14ac:dyDescent="0.25">
      <c r="A2" s="3">
        <v>1</v>
      </c>
      <c r="B2" s="6" t="s">
        <v>21</v>
      </c>
      <c r="C2" s="22" t="s">
        <v>22</v>
      </c>
      <c r="D2" s="5" t="s">
        <v>24</v>
      </c>
      <c r="E2" s="5">
        <v>34</v>
      </c>
      <c r="F2" s="5">
        <v>1</v>
      </c>
      <c r="G2" s="26" t="s">
        <v>14</v>
      </c>
      <c r="H2" s="11">
        <v>0</v>
      </c>
      <c r="I2" s="13">
        <v>81.2</v>
      </c>
      <c r="J2" s="10">
        <f>H2+I2</f>
        <v>81.2</v>
      </c>
      <c r="K2" s="5">
        <v>210</v>
      </c>
      <c r="L2" s="7">
        <f>J2*K2</f>
        <v>17052</v>
      </c>
      <c r="M2" s="18">
        <v>0</v>
      </c>
      <c r="N2" s="18">
        <v>14.64</v>
      </c>
      <c r="O2" s="15">
        <f>H2*M2</f>
        <v>0</v>
      </c>
      <c r="P2" s="15">
        <f>I2*N2</f>
        <v>1188.768</v>
      </c>
      <c r="Q2" s="15">
        <f>O2+P2</f>
        <v>1188.768</v>
      </c>
      <c r="R2" s="15">
        <f>Q2*K2</f>
        <v>249641.28</v>
      </c>
    </row>
    <row r="3" spans="1:18" ht="158.25" customHeight="1" x14ac:dyDescent="0.25">
      <c r="A3" s="8">
        <v>2</v>
      </c>
      <c r="B3" s="5" t="s">
        <v>25</v>
      </c>
      <c r="C3" s="23" t="s">
        <v>33</v>
      </c>
      <c r="D3" s="5" t="s">
        <v>34</v>
      </c>
      <c r="E3" s="5">
        <v>27</v>
      </c>
      <c r="F3" s="5">
        <v>1</v>
      </c>
      <c r="G3" s="26" t="s">
        <v>15</v>
      </c>
      <c r="H3" s="11">
        <v>29.8</v>
      </c>
      <c r="I3" s="13">
        <v>47</v>
      </c>
      <c r="J3" s="10">
        <f t="shared" ref="J3:J41" si="0">H3+I3</f>
        <v>76.8</v>
      </c>
      <c r="K3" s="5">
        <v>210</v>
      </c>
      <c r="L3" s="7">
        <f t="shared" ref="L3:L41" si="1">J3*K3</f>
        <v>16128</v>
      </c>
      <c r="M3" s="18">
        <v>25.32</v>
      </c>
      <c r="N3" s="18">
        <v>21.65</v>
      </c>
      <c r="O3" s="15">
        <f t="shared" ref="O3:O41" si="2">H3*M3</f>
        <v>754.53600000000006</v>
      </c>
      <c r="P3" s="15">
        <f t="shared" ref="P3:P41" si="3">I3*N3</f>
        <v>1017.55</v>
      </c>
      <c r="Q3" s="15">
        <f t="shared" ref="Q3:Q41" si="4">O3+P3</f>
        <v>1772.086</v>
      </c>
      <c r="R3" s="15">
        <f t="shared" ref="R3:R41" si="5">Q3*K3</f>
        <v>372138.06</v>
      </c>
    </row>
    <row r="4" spans="1:18" ht="189" customHeight="1" x14ac:dyDescent="0.25">
      <c r="A4" s="8">
        <v>3</v>
      </c>
      <c r="B4" s="5" t="s">
        <v>26</v>
      </c>
      <c r="C4" s="24" t="s">
        <v>35</v>
      </c>
      <c r="D4" s="5" t="s">
        <v>23</v>
      </c>
      <c r="E4" s="5">
        <v>21</v>
      </c>
      <c r="F4" s="5">
        <v>1</v>
      </c>
      <c r="G4" s="26" t="s">
        <v>15</v>
      </c>
      <c r="H4" s="11">
        <v>45.4</v>
      </c>
      <c r="I4" s="13">
        <v>43.8</v>
      </c>
      <c r="J4" s="10">
        <f t="shared" si="0"/>
        <v>89.199999999999989</v>
      </c>
      <c r="K4" s="5">
        <v>210</v>
      </c>
      <c r="L4" s="7">
        <f t="shared" si="1"/>
        <v>18731.999999999996</v>
      </c>
      <c r="M4" s="18">
        <v>21.04</v>
      </c>
      <c r="N4" s="18">
        <v>21.65</v>
      </c>
      <c r="O4" s="15">
        <f t="shared" si="2"/>
        <v>955.21599999999989</v>
      </c>
      <c r="P4" s="15">
        <f t="shared" si="3"/>
        <v>948.26999999999987</v>
      </c>
      <c r="Q4" s="15">
        <f t="shared" si="4"/>
        <v>1903.4859999999999</v>
      </c>
      <c r="R4" s="15">
        <f t="shared" si="5"/>
        <v>399732.06</v>
      </c>
    </row>
    <row r="5" spans="1:18" ht="132" customHeight="1" x14ac:dyDescent="0.25">
      <c r="A5" s="8">
        <v>4</v>
      </c>
      <c r="B5" s="5" t="s">
        <v>27</v>
      </c>
      <c r="C5" s="24" t="s">
        <v>36</v>
      </c>
      <c r="D5" s="5" t="s">
        <v>23</v>
      </c>
      <c r="E5" s="5">
        <v>19</v>
      </c>
      <c r="F5" s="5">
        <v>1</v>
      </c>
      <c r="G5" s="26" t="s">
        <v>15</v>
      </c>
      <c r="H5" s="11">
        <v>0</v>
      </c>
      <c r="I5" s="13">
        <v>55.2</v>
      </c>
      <c r="J5" s="10">
        <f t="shared" si="0"/>
        <v>55.2</v>
      </c>
      <c r="K5" s="5">
        <v>210</v>
      </c>
      <c r="L5" s="7">
        <f t="shared" si="1"/>
        <v>11592</v>
      </c>
      <c r="M5" s="18">
        <v>0</v>
      </c>
      <c r="N5" s="18">
        <v>18.8</v>
      </c>
      <c r="O5" s="15">
        <f t="shared" si="2"/>
        <v>0</v>
      </c>
      <c r="P5" s="15">
        <f t="shared" si="3"/>
        <v>1037.76</v>
      </c>
      <c r="Q5" s="15">
        <f t="shared" si="4"/>
        <v>1037.76</v>
      </c>
      <c r="R5" s="15">
        <f t="shared" si="5"/>
        <v>217929.60000000001</v>
      </c>
    </row>
    <row r="6" spans="1:18" ht="120" customHeight="1" x14ac:dyDescent="0.25">
      <c r="A6" s="8">
        <v>5</v>
      </c>
      <c r="B6" s="5" t="s">
        <v>28</v>
      </c>
      <c r="C6" s="24" t="s">
        <v>37</v>
      </c>
      <c r="D6" s="21" t="s">
        <v>34</v>
      </c>
      <c r="E6" s="5">
        <v>12</v>
      </c>
      <c r="F6" s="5">
        <v>1</v>
      </c>
      <c r="G6" s="26" t="s">
        <v>15</v>
      </c>
      <c r="H6" s="11">
        <v>0</v>
      </c>
      <c r="I6" s="13">
        <v>57.8</v>
      </c>
      <c r="J6" s="10">
        <f t="shared" si="0"/>
        <v>57.8</v>
      </c>
      <c r="K6" s="5">
        <v>210</v>
      </c>
      <c r="L6" s="7">
        <f t="shared" si="1"/>
        <v>12138</v>
      </c>
      <c r="M6" s="18">
        <v>0</v>
      </c>
      <c r="N6" s="18">
        <v>18.8</v>
      </c>
      <c r="O6" s="15">
        <f t="shared" si="2"/>
        <v>0</v>
      </c>
      <c r="P6" s="15">
        <f t="shared" si="3"/>
        <v>1086.6400000000001</v>
      </c>
      <c r="Q6" s="15">
        <f t="shared" si="4"/>
        <v>1086.6400000000001</v>
      </c>
      <c r="R6" s="15">
        <f t="shared" si="5"/>
        <v>228194.40000000002</v>
      </c>
    </row>
    <row r="7" spans="1:18" ht="135.75" customHeight="1" x14ac:dyDescent="0.25">
      <c r="A7" s="9">
        <v>6</v>
      </c>
      <c r="B7" s="4" t="s">
        <v>29</v>
      </c>
      <c r="C7" s="25" t="s">
        <v>38</v>
      </c>
      <c r="D7" s="4" t="s">
        <v>34</v>
      </c>
      <c r="E7" s="4">
        <v>22</v>
      </c>
      <c r="F7" s="4">
        <v>1</v>
      </c>
      <c r="G7" s="27" t="s">
        <v>15</v>
      </c>
      <c r="H7" s="12">
        <v>0</v>
      </c>
      <c r="I7" s="14">
        <v>65.2</v>
      </c>
      <c r="J7" s="10">
        <f t="shared" si="0"/>
        <v>65.2</v>
      </c>
      <c r="K7" s="4">
        <v>210</v>
      </c>
      <c r="L7" s="7">
        <f t="shared" si="1"/>
        <v>13692</v>
      </c>
      <c r="M7" s="18">
        <v>0</v>
      </c>
      <c r="N7" s="18">
        <v>16.760000000000002</v>
      </c>
      <c r="O7" s="15">
        <f t="shared" si="2"/>
        <v>0</v>
      </c>
      <c r="P7" s="15">
        <f t="shared" si="3"/>
        <v>1092.7520000000002</v>
      </c>
      <c r="Q7" s="15">
        <f t="shared" si="4"/>
        <v>1092.7520000000002</v>
      </c>
      <c r="R7" s="15">
        <f t="shared" si="5"/>
        <v>229477.92000000004</v>
      </c>
    </row>
    <row r="8" spans="1:18" ht="128.25" customHeight="1" x14ac:dyDescent="0.25">
      <c r="A8" s="9">
        <v>7</v>
      </c>
      <c r="B8" s="4" t="s">
        <v>30</v>
      </c>
      <c r="C8" s="25" t="s">
        <v>39</v>
      </c>
      <c r="D8" s="4" t="s">
        <v>23</v>
      </c>
      <c r="E8" s="4">
        <v>23</v>
      </c>
      <c r="F8" s="4">
        <v>1</v>
      </c>
      <c r="G8" s="26" t="s">
        <v>15</v>
      </c>
      <c r="H8" s="12">
        <v>0</v>
      </c>
      <c r="I8" s="14">
        <v>87</v>
      </c>
      <c r="J8" s="10">
        <f t="shared" si="0"/>
        <v>87</v>
      </c>
      <c r="K8" s="4">
        <v>210</v>
      </c>
      <c r="L8" s="7">
        <f t="shared" si="1"/>
        <v>18270</v>
      </c>
      <c r="M8" s="18">
        <v>0</v>
      </c>
      <c r="N8" s="18">
        <v>14.05</v>
      </c>
      <c r="O8" s="15">
        <f t="shared" si="2"/>
        <v>0</v>
      </c>
      <c r="P8" s="15">
        <f t="shared" si="3"/>
        <v>1222.3500000000001</v>
      </c>
      <c r="Q8" s="15">
        <f t="shared" si="4"/>
        <v>1222.3500000000001</v>
      </c>
      <c r="R8" s="15">
        <f t="shared" si="5"/>
        <v>256693.50000000003</v>
      </c>
    </row>
    <row r="9" spans="1:18" ht="144" customHeight="1" x14ac:dyDescent="0.25">
      <c r="A9" s="9">
        <v>8</v>
      </c>
      <c r="B9" s="4" t="s">
        <v>31</v>
      </c>
      <c r="C9" s="25" t="s">
        <v>40</v>
      </c>
      <c r="D9" s="4" t="s">
        <v>23</v>
      </c>
      <c r="E9" s="4">
        <v>8</v>
      </c>
      <c r="F9" s="4">
        <v>1</v>
      </c>
      <c r="G9" s="26" t="s">
        <v>15</v>
      </c>
      <c r="H9" s="12">
        <v>0</v>
      </c>
      <c r="I9" s="14">
        <v>62.6</v>
      </c>
      <c r="J9" s="10">
        <f t="shared" si="0"/>
        <v>62.6</v>
      </c>
      <c r="K9" s="4">
        <v>210</v>
      </c>
      <c r="L9" s="7">
        <f t="shared" si="1"/>
        <v>13146</v>
      </c>
      <c r="M9" s="18">
        <v>0</v>
      </c>
      <c r="N9" s="18">
        <v>16.760000000000002</v>
      </c>
      <c r="O9" s="15">
        <f t="shared" si="2"/>
        <v>0</v>
      </c>
      <c r="P9" s="15">
        <f t="shared" si="3"/>
        <v>1049.1760000000002</v>
      </c>
      <c r="Q9" s="15">
        <f t="shared" si="4"/>
        <v>1049.1760000000002</v>
      </c>
      <c r="R9" s="15">
        <f t="shared" si="5"/>
        <v>220326.96000000002</v>
      </c>
    </row>
    <row r="10" spans="1:18" ht="166.5" customHeight="1" x14ac:dyDescent="0.25">
      <c r="A10" s="9">
        <v>9</v>
      </c>
      <c r="B10" s="4" t="s">
        <v>32</v>
      </c>
      <c r="C10" s="25" t="s">
        <v>41</v>
      </c>
      <c r="D10" s="4" t="s">
        <v>34</v>
      </c>
      <c r="E10" s="28">
        <v>19</v>
      </c>
      <c r="F10" s="4">
        <v>1</v>
      </c>
      <c r="G10" s="26" t="s">
        <v>15</v>
      </c>
      <c r="H10" s="12">
        <v>0</v>
      </c>
      <c r="I10" s="14">
        <v>90.2</v>
      </c>
      <c r="J10" s="10">
        <f t="shared" si="0"/>
        <v>90.2</v>
      </c>
      <c r="K10" s="4">
        <v>210</v>
      </c>
      <c r="L10" s="7">
        <f t="shared" si="1"/>
        <v>18942</v>
      </c>
      <c r="M10" s="18">
        <v>0</v>
      </c>
      <c r="N10" s="18">
        <v>13.1</v>
      </c>
      <c r="O10" s="15">
        <f t="shared" si="2"/>
        <v>0</v>
      </c>
      <c r="P10" s="15">
        <f t="shared" si="3"/>
        <v>1181.6200000000001</v>
      </c>
      <c r="Q10" s="15">
        <f t="shared" si="4"/>
        <v>1181.6200000000001</v>
      </c>
      <c r="R10" s="15">
        <f t="shared" si="5"/>
        <v>248140.2</v>
      </c>
    </row>
    <row r="11" spans="1:18" ht="161.25" customHeight="1" x14ac:dyDescent="0.25">
      <c r="A11" s="8">
        <v>10</v>
      </c>
      <c r="B11" s="5" t="s">
        <v>42</v>
      </c>
      <c r="C11" s="24" t="s">
        <v>43</v>
      </c>
      <c r="D11" s="5" t="s">
        <v>34</v>
      </c>
      <c r="E11" s="21">
        <v>13</v>
      </c>
      <c r="F11" s="5">
        <v>1</v>
      </c>
      <c r="G11" s="26" t="s">
        <v>15</v>
      </c>
      <c r="H11" s="11">
        <v>0</v>
      </c>
      <c r="I11" s="13">
        <v>65.400000000000006</v>
      </c>
      <c r="J11" s="10">
        <f t="shared" si="0"/>
        <v>65.400000000000006</v>
      </c>
      <c r="K11" s="5">
        <v>210</v>
      </c>
      <c r="L11" s="7">
        <f t="shared" si="1"/>
        <v>13734.000000000002</v>
      </c>
      <c r="M11" s="18">
        <v>0</v>
      </c>
      <c r="N11" s="18">
        <v>16.760000000000002</v>
      </c>
      <c r="O11" s="15">
        <f t="shared" si="2"/>
        <v>0</v>
      </c>
      <c r="P11" s="15">
        <f t="shared" si="3"/>
        <v>1096.1040000000003</v>
      </c>
      <c r="Q11" s="15">
        <f t="shared" si="4"/>
        <v>1096.1040000000003</v>
      </c>
      <c r="R11" s="15">
        <f t="shared" si="5"/>
        <v>230181.84000000005</v>
      </c>
    </row>
    <row r="12" spans="1:18" ht="105" customHeight="1" x14ac:dyDescent="0.25">
      <c r="A12" s="9">
        <v>11</v>
      </c>
      <c r="B12" s="4" t="s">
        <v>44</v>
      </c>
      <c r="C12" s="25" t="s">
        <v>49</v>
      </c>
      <c r="D12" s="4" t="s">
        <v>23</v>
      </c>
      <c r="E12" s="4">
        <v>11</v>
      </c>
      <c r="F12" s="4">
        <v>1</v>
      </c>
      <c r="G12" s="26" t="s">
        <v>15</v>
      </c>
      <c r="H12" s="12">
        <v>0</v>
      </c>
      <c r="I12" s="14">
        <v>55.2</v>
      </c>
      <c r="J12" s="10">
        <f t="shared" si="0"/>
        <v>55.2</v>
      </c>
      <c r="K12" s="4">
        <v>210</v>
      </c>
      <c r="L12" s="7">
        <f t="shared" si="1"/>
        <v>11592</v>
      </c>
      <c r="M12" s="18">
        <v>0</v>
      </c>
      <c r="N12" s="18">
        <v>18.8</v>
      </c>
      <c r="O12" s="15">
        <f t="shared" si="2"/>
        <v>0</v>
      </c>
      <c r="P12" s="15">
        <f t="shared" si="3"/>
        <v>1037.76</v>
      </c>
      <c r="Q12" s="15">
        <f t="shared" si="4"/>
        <v>1037.76</v>
      </c>
      <c r="R12" s="15">
        <f t="shared" si="5"/>
        <v>217929.60000000001</v>
      </c>
    </row>
    <row r="13" spans="1:18" ht="123.75" customHeight="1" x14ac:dyDescent="0.25">
      <c r="A13" s="8">
        <v>12</v>
      </c>
      <c r="B13" s="5" t="s">
        <v>45</v>
      </c>
      <c r="C13" s="24" t="s">
        <v>50</v>
      </c>
      <c r="D13" s="5" t="s">
        <v>23</v>
      </c>
      <c r="E13" s="5">
        <v>29</v>
      </c>
      <c r="F13" s="5">
        <v>1</v>
      </c>
      <c r="G13" s="26" t="s">
        <v>14</v>
      </c>
      <c r="H13" s="11">
        <v>0</v>
      </c>
      <c r="I13" s="13">
        <v>73</v>
      </c>
      <c r="J13" s="10">
        <f t="shared" si="0"/>
        <v>73</v>
      </c>
      <c r="K13" s="5">
        <v>210</v>
      </c>
      <c r="L13" s="7">
        <f t="shared" si="1"/>
        <v>15330</v>
      </c>
      <c r="M13" s="18">
        <v>0</v>
      </c>
      <c r="N13" s="18">
        <v>16.62</v>
      </c>
      <c r="O13" s="15">
        <f t="shared" si="2"/>
        <v>0</v>
      </c>
      <c r="P13" s="15">
        <f t="shared" si="3"/>
        <v>1213.26</v>
      </c>
      <c r="Q13" s="15">
        <f t="shared" si="4"/>
        <v>1213.26</v>
      </c>
      <c r="R13" s="15">
        <f t="shared" si="5"/>
        <v>254784.6</v>
      </c>
    </row>
    <row r="14" spans="1:18" ht="113.25" customHeight="1" x14ac:dyDescent="0.25">
      <c r="A14" s="9">
        <v>13</v>
      </c>
      <c r="B14" s="4" t="s">
        <v>46</v>
      </c>
      <c r="C14" s="25" t="s">
        <v>51</v>
      </c>
      <c r="D14" s="4" t="s">
        <v>34</v>
      </c>
      <c r="E14" s="4">
        <v>26</v>
      </c>
      <c r="F14" s="4">
        <v>1</v>
      </c>
      <c r="G14" s="26" t="s">
        <v>15</v>
      </c>
      <c r="H14" s="12">
        <v>0</v>
      </c>
      <c r="I14" s="14">
        <v>90.4</v>
      </c>
      <c r="J14" s="10">
        <f t="shared" si="0"/>
        <v>90.4</v>
      </c>
      <c r="K14" s="4">
        <v>210</v>
      </c>
      <c r="L14" s="7">
        <f t="shared" si="1"/>
        <v>18984</v>
      </c>
      <c r="M14" s="18">
        <v>0</v>
      </c>
      <c r="N14" s="18">
        <v>13.1</v>
      </c>
      <c r="O14" s="15">
        <f t="shared" si="2"/>
        <v>0</v>
      </c>
      <c r="P14" s="15">
        <f t="shared" si="3"/>
        <v>1184.24</v>
      </c>
      <c r="Q14" s="15">
        <f t="shared" si="4"/>
        <v>1184.24</v>
      </c>
      <c r="R14" s="15">
        <f t="shared" si="5"/>
        <v>248690.4</v>
      </c>
    </row>
    <row r="15" spans="1:18" ht="133.5" customHeight="1" x14ac:dyDescent="0.25">
      <c r="A15" s="9">
        <v>14</v>
      </c>
      <c r="B15" s="4" t="s">
        <v>47</v>
      </c>
      <c r="C15" s="25" t="s">
        <v>52</v>
      </c>
      <c r="D15" s="4" t="s">
        <v>34</v>
      </c>
      <c r="E15" s="4">
        <v>16</v>
      </c>
      <c r="F15" s="4">
        <v>1</v>
      </c>
      <c r="G15" s="26" t="s">
        <v>15</v>
      </c>
      <c r="H15" s="12">
        <v>0</v>
      </c>
      <c r="I15" s="14">
        <v>92</v>
      </c>
      <c r="J15" s="10">
        <f t="shared" si="0"/>
        <v>92</v>
      </c>
      <c r="K15" s="4">
        <v>210</v>
      </c>
      <c r="L15" s="7">
        <f t="shared" si="1"/>
        <v>19320</v>
      </c>
      <c r="M15" s="18">
        <v>0</v>
      </c>
      <c r="N15" s="18">
        <v>13.1</v>
      </c>
      <c r="O15" s="15">
        <f t="shared" si="2"/>
        <v>0</v>
      </c>
      <c r="P15" s="15">
        <f t="shared" si="3"/>
        <v>1205.2</v>
      </c>
      <c r="Q15" s="15">
        <f t="shared" si="4"/>
        <v>1205.2</v>
      </c>
      <c r="R15" s="15">
        <f t="shared" si="5"/>
        <v>253092</v>
      </c>
    </row>
    <row r="16" spans="1:18" ht="136.5" customHeight="1" x14ac:dyDescent="0.25">
      <c r="A16" s="8">
        <v>15</v>
      </c>
      <c r="B16" s="5" t="s">
        <v>48</v>
      </c>
      <c r="C16" s="24" t="s">
        <v>53</v>
      </c>
      <c r="D16" s="5" t="s">
        <v>23</v>
      </c>
      <c r="E16" s="5">
        <v>12</v>
      </c>
      <c r="F16" s="5">
        <v>1</v>
      </c>
      <c r="G16" s="26" t="s">
        <v>15</v>
      </c>
      <c r="H16" s="11">
        <v>0</v>
      </c>
      <c r="I16" s="13">
        <v>62.2</v>
      </c>
      <c r="J16" s="10">
        <f t="shared" si="0"/>
        <v>62.2</v>
      </c>
      <c r="K16" s="5">
        <v>210</v>
      </c>
      <c r="L16" s="7">
        <f t="shared" si="1"/>
        <v>13062</v>
      </c>
      <c r="M16" s="18">
        <v>0</v>
      </c>
      <c r="N16" s="18">
        <v>16.760000000000002</v>
      </c>
      <c r="O16" s="15">
        <f t="shared" si="2"/>
        <v>0</v>
      </c>
      <c r="P16" s="15">
        <f t="shared" si="3"/>
        <v>1042.4720000000002</v>
      </c>
      <c r="Q16" s="15">
        <f t="shared" si="4"/>
        <v>1042.4720000000002</v>
      </c>
      <c r="R16" s="15">
        <f t="shared" si="5"/>
        <v>218919.12000000005</v>
      </c>
    </row>
    <row r="17" spans="1:18" ht="177" customHeight="1" x14ac:dyDescent="0.25">
      <c r="A17" s="8">
        <v>16</v>
      </c>
      <c r="B17" s="5" t="s">
        <v>54</v>
      </c>
      <c r="C17" s="24" t="s">
        <v>55</v>
      </c>
      <c r="D17" s="5" t="s">
        <v>34</v>
      </c>
      <c r="E17" s="5">
        <v>22</v>
      </c>
      <c r="F17" s="5">
        <v>1</v>
      </c>
      <c r="G17" s="26" t="s">
        <v>15</v>
      </c>
      <c r="H17" s="11">
        <v>1.2</v>
      </c>
      <c r="I17" s="13">
        <v>85.4</v>
      </c>
      <c r="J17" s="10">
        <f t="shared" si="0"/>
        <v>86.600000000000009</v>
      </c>
      <c r="K17" s="5">
        <v>210</v>
      </c>
      <c r="L17" s="7">
        <f t="shared" si="1"/>
        <v>18186</v>
      </c>
      <c r="M17" s="18">
        <v>25.32</v>
      </c>
      <c r="N17" s="18">
        <v>14.05</v>
      </c>
      <c r="O17" s="15">
        <f t="shared" si="2"/>
        <v>30.384</v>
      </c>
      <c r="P17" s="15">
        <f t="shared" si="3"/>
        <v>1199.8700000000001</v>
      </c>
      <c r="Q17" s="15">
        <f t="shared" si="4"/>
        <v>1230.2540000000001</v>
      </c>
      <c r="R17" s="15">
        <f t="shared" si="5"/>
        <v>258353.34000000003</v>
      </c>
    </row>
    <row r="18" spans="1:18" ht="186" customHeight="1" x14ac:dyDescent="0.25">
      <c r="A18" s="9">
        <v>17</v>
      </c>
      <c r="B18" s="4" t="s">
        <v>56</v>
      </c>
      <c r="C18" s="25" t="s">
        <v>57</v>
      </c>
      <c r="D18" s="4" t="s">
        <v>34</v>
      </c>
      <c r="E18" s="4">
        <v>32</v>
      </c>
      <c r="F18" s="4">
        <v>1</v>
      </c>
      <c r="G18" s="26" t="s">
        <v>14</v>
      </c>
      <c r="H18" s="12">
        <v>26.8</v>
      </c>
      <c r="I18" s="14">
        <v>67.400000000000006</v>
      </c>
      <c r="J18" s="10">
        <f t="shared" si="0"/>
        <v>94.2</v>
      </c>
      <c r="K18" s="4">
        <v>210</v>
      </c>
      <c r="L18" s="7">
        <f t="shared" si="1"/>
        <v>19782</v>
      </c>
      <c r="M18" s="18">
        <v>26.25</v>
      </c>
      <c r="N18" s="18">
        <v>18.11</v>
      </c>
      <c r="O18" s="15">
        <f t="shared" si="2"/>
        <v>703.5</v>
      </c>
      <c r="P18" s="15">
        <f t="shared" si="3"/>
        <v>1220.614</v>
      </c>
      <c r="Q18" s="15">
        <f t="shared" si="4"/>
        <v>1924.114</v>
      </c>
      <c r="R18" s="15">
        <f t="shared" si="5"/>
        <v>404063.94</v>
      </c>
    </row>
    <row r="19" spans="1:18" ht="196.5" customHeight="1" x14ac:dyDescent="0.25">
      <c r="A19" s="8">
        <v>18</v>
      </c>
      <c r="B19" s="5" t="s">
        <v>58</v>
      </c>
      <c r="C19" s="24" t="s">
        <v>59</v>
      </c>
      <c r="D19" s="5" t="s">
        <v>23</v>
      </c>
      <c r="E19" s="5">
        <v>20</v>
      </c>
      <c r="F19" s="5">
        <v>1</v>
      </c>
      <c r="G19" s="26" t="s">
        <v>15</v>
      </c>
      <c r="H19" s="11">
        <v>26.8</v>
      </c>
      <c r="I19" s="13">
        <v>55</v>
      </c>
      <c r="J19" s="10">
        <f t="shared" si="0"/>
        <v>81.8</v>
      </c>
      <c r="K19" s="5">
        <v>210</v>
      </c>
      <c r="L19" s="7">
        <f t="shared" si="1"/>
        <v>17178</v>
      </c>
      <c r="M19" s="18">
        <v>25.32</v>
      </c>
      <c r="N19" s="18">
        <v>18.8</v>
      </c>
      <c r="O19" s="15">
        <f t="shared" si="2"/>
        <v>678.57600000000002</v>
      </c>
      <c r="P19" s="15">
        <f t="shared" si="3"/>
        <v>1034</v>
      </c>
      <c r="Q19" s="15">
        <f t="shared" si="4"/>
        <v>1712.576</v>
      </c>
      <c r="R19" s="15">
        <f t="shared" si="5"/>
        <v>359640.96</v>
      </c>
    </row>
    <row r="20" spans="1:18" ht="138.75" customHeight="1" x14ac:dyDescent="0.25">
      <c r="A20" s="8">
        <v>19</v>
      </c>
      <c r="B20" s="5" t="s">
        <v>60</v>
      </c>
      <c r="C20" s="24" t="s">
        <v>61</v>
      </c>
      <c r="D20" s="5" t="s">
        <v>23</v>
      </c>
      <c r="E20" s="5">
        <v>14</v>
      </c>
      <c r="F20" s="5">
        <v>1</v>
      </c>
      <c r="G20" s="26" t="s">
        <v>15</v>
      </c>
      <c r="H20" s="11">
        <v>9.1999999999999993</v>
      </c>
      <c r="I20" s="13">
        <v>70.8</v>
      </c>
      <c r="J20" s="10">
        <f t="shared" si="0"/>
        <v>80</v>
      </c>
      <c r="K20" s="5">
        <v>210</v>
      </c>
      <c r="L20" s="7">
        <f t="shared" si="1"/>
        <v>16800</v>
      </c>
      <c r="M20" s="18">
        <v>25.32</v>
      </c>
      <c r="N20" s="18">
        <v>15.24</v>
      </c>
      <c r="O20" s="15">
        <f t="shared" si="2"/>
        <v>232.94399999999999</v>
      </c>
      <c r="P20" s="15">
        <f t="shared" si="3"/>
        <v>1078.992</v>
      </c>
      <c r="Q20" s="15">
        <f t="shared" si="4"/>
        <v>1311.9359999999999</v>
      </c>
      <c r="R20" s="15">
        <f t="shared" si="5"/>
        <v>275506.56</v>
      </c>
    </row>
    <row r="21" spans="1:18" ht="134.25" customHeight="1" x14ac:dyDescent="0.25">
      <c r="A21" s="8">
        <v>20</v>
      </c>
      <c r="B21" s="5" t="s">
        <v>62</v>
      </c>
      <c r="C21" s="24" t="s">
        <v>64</v>
      </c>
      <c r="D21" s="5" t="s">
        <v>23</v>
      </c>
      <c r="E21" s="5">
        <v>10</v>
      </c>
      <c r="F21" s="5">
        <v>1</v>
      </c>
      <c r="G21" s="26" t="s">
        <v>15</v>
      </c>
      <c r="H21" s="11">
        <v>0</v>
      </c>
      <c r="I21" s="13">
        <v>85.8</v>
      </c>
      <c r="J21" s="10">
        <f t="shared" si="0"/>
        <v>85.8</v>
      </c>
      <c r="K21" s="5">
        <v>210</v>
      </c>
      <c r="L21" s="7">
        <f t="shared" si="1"/>
        <v>18018</v>
      </c>
      <c r="M21" s="18">
        <v>0</v>
      </c>
      <c r="N21" s="18">
        <v>14.05</v>
      </c>
      <c r="O21" s="15">
        <f t="shared" si="2"/>
        <v>0</v>
      </c>
      <c r="P21" s="15">
        <f t="shared" si="3"/>
        <v>1205.49</v>
      </c>
      <c r="Q21" s="15">
        <f t="shared" si="4"/>
        <v>1205.49</v>
      </c>
      <c r="R21" s="15">
        <f t="shared" si="5"/>
        <v>253152.9</v>
      </c>
    </row>
    <row r="22" spans="1:18" ht="165.75" customHeight="1" x14ac:dyDescent="0.25">
      <c r="A22" s="9">
        <v>21</v>
      </c>
      <c r="B22" s="4" t="s">
        <v>65</v>
      </c>
      <c r="C22" s="25" t="s">
        <v>66</v>
      </c>
      <c r="D22" s="4" t="s">
        <v>34</v>
      </c>
      <c r="E22" s="4">
        <v>20</v>
      </c>
      <c r="F22" s="4">
        <v>1</v>
      </c>
      <c r="G22" s="26" t="s">
        <v>15</v>
      </c>
      <c r="H22" s="12">
        <v>9.1999999999999993</v>
      </c>
      <c r="I22" s="14">
        <v>78.599999999999994</v>
      </c>
      <c r="J22" s="10">
        <f t="shared" si="0"/>
        <v>87.8</v>
      </c>
      <c r="K22" s="4">
        <v>210</v>
      </c>
      <c r="L22" s="7">
        <f t="shared" si="1"/>
        <v>18438</v>
      </c>
      <c r="M22" s="18">
        <v>25.32</v>
      </c>
      <c r="N22" s="18">
        <v>15.24</v>
      </c>
      <c r="O22" s="15">
        <f t="shared" si="2"/>
        <v>232.94399999999999</v>
      </c>
      <c r="P22" s="15">
        <f t="shared" si="3"/>
        <v>1197.864</v>
      </c>
      <c r="Q22" s="15">
        <f t="shared" si="4"/>
        <v>1430.808</v>
      </c>
      <c r="R22" s="15">
        <f t="shared" si="5"/>
        <v>300469.68</v>
      </c>
    </row>
    <row r="23" spans="1:18" ht="395.25" x14ac:dyDescent="0.25">
      <c r="A23" s="8">
        <v>22</v>
      </c>
      <c r="B23" s="5" t="s">
        <v>67</v>
      </c>
      <c r="C23" s="24" t="s">
        <v>68</v>
      </c>
      <c r="D23" s="5" t="s">
        <v>69</v>
      </c>
      <c r="E23" s="5">
        <v>29</v>
      </c>
      <c r="F23" s="5">
        <v>1</v>
      </c>
      <c r="G23" s="27" t="s">
        <v>14</v>
      </c>
      <c r="H23" s="11">
        <v>27.8</v>
      </c>
      <c r="I23" s="13">
        <v>58.5</v>
      </c>
      <c r="J23" s="10">
        <f t="shared" si="0"/>
        <v>86.3</v>
      </c>
      <c r="K23" s="5">
        <v>210</v>
      </c>
      <c r="L23" s="7">
        <f t="shared" si="1"/>
        <v>18123</v>
      </c>
      <c r="M23" s="18">
        <v>26.25</v>
      </c>
      <c r="N23" s="18">
        <v>20.100000000000001</v>
      </c>
      <c r="O23" s="15">
        <f t="shared" si="2"/>
        <v>729.75</v>
      </c>
      <c r="P23" s="15">
        <f t="shared" si="3"/>
        <v>1175.8500000000001</v>
      </c>
      <c r="Q23" s="15">
        <f t="shared" si="4"/>
        <v>1905.6000000000001</v>
      </c>
      <c r="R23" s="15">
        <f t="shared" si="5"/>
        <v>400176</v>
      </c>
    </row>
    <row r="24" spans="1:18" ht="293.25" x14ac:dyDescent="0.25">
      <c r="A24" s="9">
        <v>23</v>
      </c>
      <c r="B24" s="4" t="s">
        <v>70</v>
      </c>
      <c r="C24" s="25" t="s">
        <v>71</v>
      </c>
      <c r="D24" s="4" t="s">
        <v>69</v>
      </c>
      <c r="E24" s="4">
        <v>34</v>
      </c>
      <c r="F24" s="4">
        <v>1</v>
      </c>
      <c r="G24" s="26" t="s">
        <v>14</v>
      </c>
      <c r="H24" s="12">
        <v>52.6</v>
      </c>
      <c r="I24" s="14">
        <v>45.3</v>
      </c>
      <c r="J24" s="10">
        <f t="shared" si="0"/>
        <v>97.9</v>
      </c>
      <c r="K24" s="4">
        <v>210</v>
      </c>
      <c r="L24" s="7">
        <f t="shared" si="1"/>
        <v>20559</v>
      </c>
      <c r="M24" s="18">
        <v>19.28</v>
      </c>
      <c r="N24" s="18">
        <v>22.89</v>
      </c>
      <c r="O24" s="15">
        <f t="shared" si="2"/>
        <v>1014.128</v>
      </c>
      <c r="P24" s="15">
        <f t="shared" si="3"/>
        <v>1036.9169999999999</v>
      </c>
      <c r="Q24" s="15">
        <f t="shared" si="4"/>
        <v>2051.0450000000001</v>
      </c>
      <c r="R24" s="15">
        <f t="shared" si="5"/>
        <v>430719.45</v>
      </c>
    </row>
    <row r="25" spans="1:18" ht="186" customHeight="1" x14ac:dyDescent="0.25">
      <c r="A25" s="9">
        <v>24</v>
      </c>
      <c r="B25" s="4" t="s">
        <v>72</v>
      </c>
      <c r="C25" s="25" t="s">
        <v>73</v>
      </c>
      <c r="D25" s="21" t="s">
        <v>23</v>
      </c>
      <c r="E25" s="4">
        <v>27</v>
      </c>
      <c r="F25" s="4">
        <v>1</v>
      </c>
      <c r="G25" s="26" t="s">
        <v>15</v>
      </c>
      <c r="H25" s="12">
        <v>24.8</v>
      </c>
      <c r="I25" s="14">
        <v>37.200000000000003</v>
      </c>
      <c r="J25" s="10">
        <f t="shared" si="0"/>
        <v>62</v>
      </c>
      <c r="K25" s="4">
        <v>210</v>
      </c>
      <c r="L25" s="7">
        <f t="shared" si="1"/>
        <v>13020</v>
      </c>
      <c r="M25" s="18">
        <v>25.32</v>
      </c>
      <c r="N25" s="18">
        <v>25.93</v>
      </c>
      <c r="O25" s="15">
        <f t="shared" si="2"/>
        <v>627.93600000000004</v>
      </c>
      <c r="P25" s="15">
        <f t="shared" si="3"/>
        <v>964.59600000000012</v>
      </c>
      <c r="Q25" s="15">
        <f t="shared" si="4"/>
        <v>1592.5320000000002</v>
      </c>
      <c r="R25" s="15">
        <f t="shared" si="5"/>
        <v>334431.72000000003</v>
      </c>
    </row>
    <row r="26" spans="1:18" ht="89.25" x14ac:dyDescent="0.25">
      <c r="A26" s="8">
        <v>25</v>
      </c>
      <c r="B26" s="5" t="s">
        <v>74</v>
      </c>
      <c r="C26" s="24" t="s">
        <v>76</v>
      </c>
      <c r="D26" s="5" t="s">
        <v>23</v>
      </c>
      <c r="E26" s="5">
        <v>28</v>
      </c>
      <c r="F26" s="5">
        <v>1</v>
      </c>
      <c r="G26" s="27" t="s">
        <v>15</v>
      </c>
      <c r="H26" s="11">
        <v>68</v>
      </c>
      <c r="I26" s="13">
        <v>18.2</v>
      </c>
      <c r="J26" s="10">
        <f t="shared" si="0"/>
        <v>86.2</v>
      </c>
      <c r="K26" s="5">
        <v>210</v>
      </c>
      <c r="L26" s="7">
        <f t="shared" si="1"/>
        <v>18102</v>
      </c>
      <c r="M26" s="18">
        <v>16.16</v>
      </c>
      <c r="N26" s="18">
        <v>25.93</v>
      </c>
      <c r="O26" s="15">
        <f t="shared" si="2"/>
        <v>1098.8800000000001</v>
      </c>
      <c r="P26" s="15">
        <f t="shared" si="3"/>
        <v>471.92599999999999</v>
      </c>
      <c r="Q26" s="15">
        <f t="shared" si="4"/>
        <v>1570.806</v>
      </c>
      <c r="R26" s="15">
        <f t="shared" si="5"/>
        <v>329869.26</v>
      </c>
    </row>
    <row r="27" spans="1:18" ht="127.5" x14ac:dyDescent="0.25">
      <c r="A27" s="9">
        <v>26</v>
      </c>
      <c r="B27" s="4" t="s">
        <v>74</v>
      </c>
      <c r="C27" s="25" t="s">
        <v>75</v>
      </c>
      <c r="D27" s="4" t="s">
        <v>23</v>
      </c>
      <c r="E27" s="4">
        <v>27</v>
      </c>
      <c r="F27" s="4">
        <v>1</v>
      </c>
      <c r="G27" s="26" t="s">
        <v>15</v>
      </c>
      <c r="H27" s="12">
        <v>26.8</v>
      </c>
      <c r="I27" s="14">
        <v>55</v>
      </c>
      <c r="J27" s="10">
        <f t="shared" si="0"/>
        <v>81.8</v>
      </c>
      <c r="K27" s="4">
        <v>210</v>
      </c>
      <c r="L27" s="7">
        <f t="shared" si="1"/>
        <v>17178</v>
      </c>
      <c r="M27" s="18">
        <v>25.32</v>
      </c>
      <c r="N27" s="18">
        <v>18.8</v>
      </c>
      <c r="O27" s="15">
        <f t="shared" si="2"/>
        <v>678.57600000000002</v>
      </c>
      <c r="P27" s="15">
        <f t="shared" si="3"/>
        <v>1034</v>
      </c>
      <c r="Q27" s="15">
        <f t="shared" si="4"/>
        <v>1712.576</v>
      </c>
      <c r="R27" s="15">
        <f t="shared" si="5"/>
        <v>359640.96</v>
      </c>
    </row>
    <row r="28" spans="1:18" ht="89.25" x14ac:dyDescent="0.25">
      <c r="A28" s="9">
        <v>27</v>
      </c>
      <c r="B28" s="4" t="s">
        <v>77</v>
      </c>
      <c r="C28" s="25" t="s">
        <v>78</v>
      </c>
      <c r="D28" s="4" t="s">
        <v>23</v>
      </c>
      <c r="E28" s="4">
        <v>29</v>
      </c>
      <c r="F28" s="4">
        <v>1</v>
      </c>
      <c r="G28" s="26" t="s">
        <v>14</v>
      </c>
      <c r="H28" s="12">
        <v>24.8</v>
      </c>
      <c r="I28" s="14">
        <v>38.4</v>
      </c>
      <c r="J28" s="10">
        <f t="shared" si="0"/>
        <v>63.2</v>
      </c>
      <c r="K28" s="4">
        <v>210</v>
      </c>
      <c r="L28" s="7">
        <f t="shared" si="1"/>
        <v>13272</v>
      </c>
      <c r="M28" s="18">
        <v>26.25</v>
      </c>
      <c r="N28" s="18">
        <v>27.07</v>
      </c>
      <c r="O28" s="15">
        <f t="shared" si="2"/>
        <v>651</v>
      </c>
      <c r="P28" s="15">
        <f t="shared" si="3"/>
        <v>1039.4880000000001</v>
      </c>
      <c r="Q28" s="15">
        <f t="shared" si="4"/>
        <v>1690.4880000000001</v>
      </c>
      <c r="R28" s="15">
        <f t="shared" si="5"/>
        <v>355002.48000000004</v>
      </c>
    </row>
    <row r="29" spans="1:18" ht="76.5" x14ac:dyDescent="0.25">
      <c r="A29" s="8">
        <v>28</v>
      </c>
      <c r="B29" s="5" t="s">
        <v>63</v>
      </c>
      <c r="C29" s="24" t="s">
        <v>79</v>
      </c>
      <c r="D29" s="5" t="s">
        <v>23</v>
      </c>
      <c r="E29" s="5">
        <v>22</v>
      </c>
      <c r="F29" s="5">
        <v>1</v>
      </c>
      <c r="G29" s="26" t="s">
        <v>15</v>
      </c>
      <c r="H29" s="11">
        <v>15.4</v>
      </c>
      <c r="I29" s="13">
        <v>48.2</v>
      </c>
      <c r="J29" s="10">
        <f t="shared" si="0"/>
        <v>63.6</v>
      </c>
      <c r="K29" s="5">
        <v>210</v>
      </c>
      <c r="L29" s="7">
        <f t="shared" si="1"/>
        <v>13356</v>
      </c>
      <c r="M29" s="18">
        <v>25.32</v>
      </c>
      <c r="N29" s="18">
        <v>21.65</v>
      </c>
      <c r="O29" s="15">
        <f t="shared" si="2"/>
        <v>389.928</v>
      </c>
      <c r="P29" s="15">
        <f t="shared" si="3"/>
        <v>1043.53</v>
      </c>
      <c r="Q29" s="15">
        <f t="shared" si="4"/>
        <v>1433.4580000000001</v>
      </c>
      <c r="R29" s="15">
        <f t="shared" si="5"/>
        <v>301026.18</v>
      </c>
    </row>
    <row r="30" spans="1:18" ht="89.25" x14ac:dyDescent="0.25">
      <c r="A30" s="8">
        <v>29</v>
      </c>
      <c r="B30" s="5" t="s">
        <v>80</v>
      </c>
      <c r="C30" s="24" t="s">
        <v>81</v>
      </c>
      <c r="D30" s="5" t="s">
        <v>23</v>
      </c>
      <c r="E30" s="5">
        <v>20</v>
      </c>
      <c r="F30" s="5">
        <v>1</v>
      </c>
      <c r="G30" s="26" t="s">
        <v>15</v>
      </c>
      <c r="H30" s="11">
        <v>0</v>
      </c>
      <c r="I30" s="13">
        <v>81.8</v>
      </c>
      <c r="J30" s="10">
        <f t="shared" si="0"/>
        <v>81.8</v>
      </c>
      <c r="K30" s="5">
        <v>210</v>
      </c>
      <c r="L30" s="7">
        <f t="shared" si="1"/>
        <v>17178</v>
      </c>
      <c r="M30" s="18">
        <v>0</v>
      </c>
      <c r="N30" s="18">
        <v>14.05</v>
      </c>
      <c r="O30" s="15">
        <f t="shared" si="2"/>
        <v>0</v>
      </c>
      <c r="P30" s="15">
        <f t="shared" si="3"/>
        <v>1149.29</v>
      </c>
      <c r="Q30" s="15">
        <f t="shared" si="4"/>
        <v>1149.29</v>
      </c>
      <c r="R30" s="15">
        <f t="shared" si="5"/>
        <v>241350.9</v>
      </c>
    </row>
    <row r="31" spans="1:18" ht="89.25" x14ac:dyDescent="0.25">
      <c r="A31" s="8">
        <v>30</v>
      </c>
      <c r="B31" s="5" t="s">
        <v>82</v>
      </c>
      <c r="C31" s="24" t="s">
        <v>83</v>
      </c>
      <c r="D31" s="5" t="s">
        <v>23</v>
      </c>
      <c r="E31" s="5">
        <v>15</v>
      </c>
      <c r="F31" s="5">
        <v>1</v>
      </c>
      <c r="G31" s="26" t="s">
        <v>15</v>
      </c>
      <c r="H31" s="11">
        <v>70.599999999999994</v>
      </c>
      <c r="I31" s="13">
        <v>19.600000000000001</v>
      </c>
      <c r="J31" s="10">
        <f t="shared" si="0"/>
        <v>90.199999999999989</v>
      </c>
      <c r="K31" s="5">
        <v>210</v>
      </c>
      <c r="L31" s="7">
        <f t="shared" si="1"/>
        <v>18941.999999999996</v>
      </c>
      <c r="M31" s="18">
        <v>14.63</v>
      </c>
      <c r="N31" s="18">
        <v>25.93</v>
      </c>
      <c r="O31" s="15">
        <f t="shared" si="2"/>
        <v>1032.8779999999999</v>
      </c>
      <c r="P31" s="15">
        <f t="shared" si="3"/>
        <v>508.22800000000001</v>
      </c>
      <c r="Q31" s="15">
        <f t="shared" si="4"/>
        <v>1541.106</v>
      </c>
      <c r="R31" s="15">
        <f t="shared" si="5"/>
        <v>323632.26</v>
      </c>
    </row>
    <row r="32" spans="1:18" ht="89.25" x14ac:dyDescent="0.25">
      <c r="A32" s="8">
        <v>31</v>
      </c>
      <c r="B32" s="5" t="s">
        <v>84</v>
      </c>
      <c r="C32" s="24" t="s">
        <v>85</v>
      </c>
      <c r="D32" s="5" t="s">
        <v>23</v>
      </c>
      <c r="E32" s="5">
        <v>26</v>
      </c>
      <c r="F32" s="5">
        <v>1</v>
      </c>
      <c r="G32" s="26" t="s">
        <v>15</v>
      </c>
      <c r="H32" s="11">
        <v>55</v>
      </c>
      <c r="I32" s="13">
        <v>39.799999999999997</v>
      </c>
      <c r="J32" s="10">
        <f t="shared" si="0"/>
        <v>94.8</v>
      </c>
      <c r="K32" s="5">
        <v>210</v>
      </c>
      <c r="L32" s="7">
        <f t="shared" si="1"/>
        <v>19908</v>
      </c>
      <c r="M32" s="18">
        <v>18.190000000000001</v>
      </c>
      <c r="N32" s="18">
        <v>25.93</v>
      </c>
      <c r="O32" s="15">
        <f t="shared" si="2"/>
        <v>1000.45</v>
      </c>
      <c r="P32" s="15">
        <f t="shared" si="3"/>
        <v>1032.0139999999999</v>
      </c>
      <c r="Q32" s="15">
        <f t="shared" si="4"/>
        <v>2032.4639999999999</v>
      </c>
      <c r="R32" s="15">
        <f t="shared" si="5"/>
        <v>426817.44</v>
      </c>
    </row>
    <row r="33" spans="1:18" ht="89.25" x14ac:dyDescent="0.25">
      <c r="A33" s="8">
        <v>32</v>
      </c>
      <c r="B33" s="5" t="s">
        <v>86</v>
      </c>
      <c r="C33" s="24" t="s">
        <v>87</v>
      </c>
      <c r="D33" s="5" t="s">
        <v>23</v>
      </c>
      <c r="E33" s="5">
        <v>17</v>
      </c>
      <c r="F33" s="5">
        <v>1</v>
      </c>
      <c r="G33" s="26" t="s">
        <v>15</v>
      </c>
      <c r="H33" s="11">
        <v>39</v>
      </c>
      <c r="I33" s="13">
        <v>40</v>
      </c>
      <c r="J33" s="10">
        <f t="shared" si="0"/>
        <v>79</v>
      </c>
      <c r="K33" s="5">
        <v>210</v>
      </c>
      <c r="L33" s="7">
        <f t="shared" si="1"/>
        <v>16590</v>
      </c>
      <c r="M33" s="18">
        <v>25.32</v>
      </c>
      <c r="N33" s="18">
        <v>25.93</v>
      </c>
      <c r="O33" s="15">
        <f t="shared" si="2"/>
        <v>987.48</v>
      </c>
      <c r="P33" s="15">
        <f t="shared" si="3"/>
        <v>1037.2</v>
      </c>
      <c r="Q33" s="15">
        <f t="shared" si="4"/>
        <v>2024.68</v>
      </c>
      <c r="R33" s="15">
        <f t="shared" si="5"/>
        <v>425182.8</v>
      </c>
    </row>
    <row r="34" spans="1:18" ht="152.25" customHeight="1" x14ac:dyDescent="0.25">
      <c r="A34" s="8">
        <v>33</v>
      </c>
      <c r="B34" s="5" t="s">
        <v>88</v>
      </c>
      <c r="C34" s="24" t="s">
        <v>89</v>
      </c>
      <c r="D34" s="5" t="s">
        <v>23</v>
      </c>
      <c r="E34" s="5">
        <v>16</v>
      </c>
      <c r="F34" s="5">
        <v>1</v>
      </c>
      <c r="G34" s="26" t="s">
        <v>15</v>
      </c>
      <c r="H34" s="11">
        <v>39</v>
      </c>
      <c r="I34" s="13">
        <v>45</v>
      </c>
      <c r="J34" s="10">
        <f t="shared" si="0"/>
        <v>84</v>
      </c>
      <c r="K34" s="5">
        <v>210</v>
      </c>
      <c r="L34" s="7">
        <f t="shared" si="1"/>
        <v>17640</v>
      </c>
      <c r="M34" s="18">
        <v>25.32</v>
      </c>
      <c r="N34" s="18">
        <v>21.65</v>
      </c>
      <c r="O34" s="15">
        <f t="shared" si="2"/>
        <v>987.48</v>
      </c>
      <c r="P34" s="15">
        <f t="shared" si="3"/>
        <v>974.24999999999989</v>
      </c>
      <c r="Q34" s="15">
        <f t="shared" si="4"/>
        <v>1961.73</v>
      </c>
      <c r="R34" s="15">
        <f t="shared" si="5"/>
        <v>411963.3</v>
      </c>
    </row>
    <row r="35" spans="1:18" ht="117" customHeight="1" x14ac:dyDescent="0.25">
      <c r="A35" s="8">
        <v>34</v>
      </c>
      <c r="B35" s="5" t="s">
        <v>90</v>
      </c>
      <c r="C35" s="24" t="s">
        <v>91</v>
      </c>
      <c r="D35" s="5" t="s">
        <v>23</v>
      </c>
      <c r="E35" s="5">
        <v>28</v>
      </c>
      <c r="F35" s="5">
        <v>1</v>
      </c>
      <c r="G35" s="26" t="s">
        <v>15</v>
      </c>
      <c r="H35" s="11">
        <v>0</v>
      </c>
      <c r="I35" s="13">
        <v>72</v>
      </c>
      <c r="J35" s="10">
        <f t="shared" si="0"/>
        <v>72</v>
      </c>
      <c r="K35" s="5">
        <v>210</v>
      </c>
      <c r="L35" s="7">
        <f t="shared" si="1"/>
        <v>15120</v>
      </c>
      <c r="M35" s="18">
        <v>0</v>
      </c>
      <c r="N35" s="18">
        <v>15.24</v>
      </c>
      <c r="O35" s="15">
        <f t="shared" si="2"/>
        <v>0</v>
      </c>
      <c r="P35" s="15">
        <f t="shared" si="3"/>
        <v>1097.28</v>
      </c>
      <c r="Q35" s="15">
        <f t="shared" si="4"/>
        <v>1097.28</v>
      </c>
      <c r="R35" s="15">
        <f t="shared" si="5"/>
        <v>230428.79999999999</v>
      </c>
    </row>
    <row r="36" spans="1:18" ht="125.25" customHeight="1" x14ac:dyDescent="0.25">
      <c r="A36" s="8">
        <v>35</v>
      </c>
      <c r="B36" s="5" t="s">
        <v>92</v>
      </c>
      <c r="C36" s="24" t="s">
        <v>93</v>
      </c>
      <c r="D36" s="5" t="s">
        <v>94</v>
      </c>
      <c r="E36" s="5">
        <v>5</v>
      </c>
      <c r="F36" s="5">
        <v>1</v>
      </c>
      <c r="G36" s="26" t="s">
        <v>15</v>
      </c>
      <c r="H36" s="11">
        <v>62.6</v>
      </c>
      <c r="I36" s="13">
        <v>20</v>
      </c>
      <c r="J36" s="10">
        <f t="shared" si="0"/>
        <v>82.6</v>
      </c>
      <c r="K36" s="5">
        <v>210</v>
      </c>
      <c r="L36" s="7">
        <f t="shared" si="1"/>
        <v>17346</v>
      </c>
      <c r="M36" s="18">
        <v>16.16</v>
      </c>
      <c r="N36" s="18">
        <v>25.93</v>
      </c>
      <c r="O36" s="15">
        <f t="shared" si="2"/>
        <v>1011.616</v>
      </c>
      <c r="P36" s="15">
        <f t="shared" si="3"/>
        <v>518.6</v>
      </c>
      <c r="Q36" s="15">
        <f t="shared" si="4"/>
        <v>1530.2159999999999</v>
      </c>
      <c r="R36" s="15">
        <f t="shared" si="5"/>
        <v>321345.36</v>
      </c>
    </row>
    <row r="37" spans="1:18" ht="117" customHeight="1" x14ac:dyDescent="0.25">
      <c r="A37" s="9">
        <v>36</v>
      </c>
      <c r="B37" s="4" t="s">
        <v>95</v>
      </c>
      <c r="C37" s="25" t="s">
        <v>96</v>
      </c>
      <c r="D37" s="4" t="s">
        <v>23</v>
      </c>
      <c r="E37" s="4">
        <v>37</v>
      </c>
      <c r="F37" s="4">
        <v>1</v>
      </c>
      <c r="G37" s="26" t="s">
        <v>14</v>
      </c>
      <c r="H37" s="12">
        <v>28</v>
      </c>
      <c r="I37" s="14">
        <v>16</v>
      </c>
      <c r="J37" s="10">
        <f t="shared" si="0"/>
        <v>44</v>
      </c>
      <c r="K37" s="4">
        <v>210</v>
      </c>
      <c r="L37" s="7">
        <f t="shared" si="1"/>
        <v>9240</v>
      </c>
      <c r="M37" s="18">
        <v>26.25</v>
      </c>
      <c r="N37" s="18">
        <v>27.07</v>
      </c>
      <c r="O37" s="15">
        <f t="shared" si="2"/>
        <v>735</v>
      </c>
      <c r="P37" s="15">
        <f t="shared" si="3"/>
        <v>433.12</v>
      </c>
      <c r="Q37" s="15">
        <f t="shared" si="4"/>
        <v>1168.1199999999999</v>
      </c>
      <c r="R37" s="15">
        <f t="shared" si="5"/>
        <v>245305.19999999998</v>
      </c>
    </row>
    <row r="38" spans="1:18" ht="108.75" customHeight="1" x14ac:dyDescent="0.25">
      <c r="A38" s="9">
        <v>37</v>
      </c>
      <c r="B38" s="4" t="s">
        <v>97</v>
      </c>
      <c r="C38" s="25" t="s">
        <v>98</v>
      </c>
      <c r="D38" s="4" t="s">
        <v>23</v>
      </c>
      <c r="E38" s="4">
        <v>16</v>
      </c>
      <c r="F38" s="4">
        <v>1</v>
      </c>
      <c r="G38" s="26" t="s">
        <v>15</v>
      </c>
      <c r="H38" s="12">
        <v>25.4</v>
      </c>
      <c r="I38" s="14">
        <v>18.8</v>
      </c>
      <c r="J38" s="10">
        <f t="shared" si="0"/>
        <v>44.2</v>
      </c>
      <c r="K38" s="4">
        <v>210</v>
      </c>
      <c r="L38" s="7">
        <f t="shared" si="1"/>
        <v>9282</v>
      </c>
      <c r="M38" s="18">
        <v>25.32</v>
      </c>
      <c r="N38" s="18">
        <v>25.93</v>
      </c>
      <c r="O38" s="15">
        <f t="shared" si="2"/>
        <v>643.12799999999993</v>
      </c>
      <c r="P38" s="15">
        <f t="shared" si="3"/>
        <v>487.48400000000004</v>
      </c>
      <c r="Q38" s="15">
        <f t="shared" si="4"/>
        <v>1130.6120000000001</v>
      </c>
      <c r="R38" s="15">
        <f t="shared" si="5"/>
        <v>237428.52000000002</v>
      </c>
    </row>
    <row r="39" spans="1:18" ht="120" customHeight="1" x14ac:dyDescent="0.25">
      <c r="A39" s="8">
        <v>38</v>
      </c>
      <c r="B39" s="5" t="s">
        <v>99</v>
      </c>
      <c r="C39" s="24" t="s">
        <v>100</v>
      </c>
      <c r="D39" s="5" t="s">
        <v>23</v>
      </c>
      <c r="E39" s="5">
        <v>6</v>
      </c>
      <c r="F39" s="5">
        <v>1</v>
      </c>
      <c r="G39" s="26" t="s">
        <v>15</v>
      </c>
      <c r="H39" s="11">
        <v>0</v>
      </c>
      <c r="I39" s="13">
        <v>71.599999999999994</v>
      </c>
      <c r="J39" s="10">
        <f t="shared" si="0"/>
        <v>71.599999999999994</v>
      </c>
      <c r="K39" s="5">
        <v>210</v>
      </c>
      <c r="L39" s="7">
        <f t="shared" si="1"/>
        <v>15035.999999999998</v>
      </c>
      <c r="M39" s="18">
        <v>0</v>
      </c>
      <c r="N39" s="18">
        <v>15.24</v>
      </c>
      <c r="O39" s="15">
        <f t="shared" si="2"/>
        <v>0</v>
      </c>
      <c r="P39" s="15">
        <f t="shared" si="3"/>
        <v>1091.184</v>
      </c>
      <c r="Q39" s="15">
        <f t="shared" si="4"/>
        <v>1091.184</v>
      </c>
      <c r="R39" s="15">
        <f t="shared" si="5"/>
        <v>229148.63999999998</v>
      </c>
    </row>
    <row r="40" spans="1:18" ht="176.25" customHeight="1" x14ac:dyDescent="0.25">
      <c r="A40" s="8">
        <v>39</v>
      </c>
      <c r="B40" s="5" t="s">
        <v>101</v>
      </c>
      <c r="C40" s="24" t="s">
        <v>102</v>
      </c>
      <c r="D40" s="5" t="s">
        <v>23</v>
      </c>
      <c r="E40" s="5">
        <v>12</v>
      </c>
      <c r="F40" s="5">
        <v>1</v>
      </c>
      <c r="G40" s="26" t="s">
        <v>15</v>
      </c>
      <c r="H40" s="11">
        <v>0</v>
      </c>
      <c r="I40" s="13">
        <v>73.400000000000006</v>
      </c>
      <c r="J40" s="10">
        <f t="shared" si="0"/>
        <v>73.400000000000006</v>
      </c>
      <c r="K40" s="5">
        <v>210</v>
      </c>
      <c r="L40" s="7">
        <f t="shared" si="1"/>
        <v>15414.000000000002</v>
      </c>
      <c r="M40" s="18">
        <v>0</v>
      </c>
      <c r="N40" s="18">
        <v>15.24</v>
      </c>
      <c r="O40" s="15">
        <f t="shared" si="2"/>
        <v>0</v>
      </c>
      <c r="P40" s="15">
        <f t="shared" si="3"/>
        <v>1118.6160000000002</v>
      </c>
      <c r="Q40" s="15">
        <f t="shared" si="4"/>
        <v>1118.6160000000002</v>
      </c>
      <c r="R40" s="15">
        <f t="shared" si="5"/>
        <v>234909.36000000004</v>
      </c>
    </row>
    <row r="41" spans="1:18" ht="142.5" customHeight="1" x14ac:dyDescent="0.25">
      <c r="A41" s="8">
        <v>40</v>
      </c>
      <c r="B41" s="5" t="s">
        <v>103</v>
      </c>
      <c r="C41" s="24" t="s">
        <v>104</v>
      </c>
      <c r="D41" s="5" t="s">
        <v>23</v>
      </c>
      <c r="E41" s="5">
        <v>14</v>
      </c>
      <c r="F41" s="5">
        <v>1</v>
      </c>
      <c r="G41" s="26" t="s">
        <v>15</v>
      </c>
      <c r="H41" s="11">
        <v>17.2</v>
      </c>
      <c r="I41" s="13">
        <v>31.8</v>
      </c>
      <c r="J41" s="10">
        <f t="shared" si="0"/>
        <v>49</v>
      </c>
      <c r="K41" s="5">
        <v>210</v>
      </c>
      <c r="L41" s="7">
        <f t="shared" si="1"/>
        <v>10290</v>
      </c>
      <c r="M41" s="18">
        <v>17.2</v>
      </c>
      <c r="N41" s="18">
        <v>31.8</v>
      </c>
      <c r="O41" s="15">
        <f t="shared" si="2"/>
        <v>295.83999999999997</v>
      </c>
      <c r="P41" s="15">
        <f t="shared" si="3"/>
        <v>1011.24</v>
      </c>
      <c r="Q41" s="15">
        <f t="shared" si="4"/>
        <v>1307.08</v>
      </c>
      <c r="R41" s="15">
        <f t="shared" si="5"/>
        <v>274486.8</v>
      </c>
    </row>
    <row r="42" spans="1:18" ht="18.75" x14ac:dyDescent="0.3">
      <c r="H42" s="20">
        <f>SUM(H2:H41)</f>
        <v>725.40000000000009</v>
      </c>
      <c r="I42" s="20">
        <f>SUM(I2:I41)</f>
        <v>2301.8000000000002</v>
      </c>
      <c r="J42" s="20">
        <f>SUM(J2:J41)</f>
        <v>3027.2</v>
      </c>
      <c r="K42" s="16"/>
      <c r="L42" s="29">
        <f>SUM(L2:L41)</f>
        <v>635712</v>
      </c>
      <c r="M42" s="30" t="s">
        <v>18</v>
      </c>
      <c r="N42" s="30"/>
      <c r="O42" s="19">
        <f>SUM(O2:O41)</f>
        <v>15472.17</v>
      </c>
      <c r="P42" s="19">
        <f>SUM(P2:P41)</f>
        <v>40765.565000000002</v>
      </c>
      <c r="Q42" s="19">
        <f>SUM(Q2:Q41)</f>
        <v>56237.735000000015</v>
      </c>
      <c r="R42" s="19">
        <f>SUM(R2:R41)</f>
        <v>11809924.35</v>
      </c>
    </row>
  </sheetData>
  <mergeCells count="1">
    <mergeCell ref="M42:N42"/>
  </mergeCells>
  <pageMargins left="0.11811023622047245" right="0.11811023622047245" top="0.39370078740157483" bottom="0.39370078740157483" header="0.31496062992125984" footer="0.31496062992125984"/>
  <pageSetup paperSize="9" scale="29" orientation="landscape" r:id="rId1"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Ana Clara Vieira do Nascimento</cp:lastModifiedBy>
  <cp:lastPrinted>2024-07-11T17:57:35Z</cp:lastPrinted>
  <dcterms:created xsi:type="dcterms:W3CDTF">2024-07-09T12:35:43Z</dcterms:created>
  <dcterms:modified xsi:type="dcterms:W3CDTF">2025-02-25T20:20:46Z</dcterms:modified>
</cp:coreProperties>
</file>